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Adnrea Schmid\Desktop\Ablage THWildau\Formulare\"/>
    </mc:Choice>
  </mc:AlternateContent>
  <bookViews>
    <workbookView xWindow="0" yWindow="0" windowWidth="17256" windowHeight="5784" tabRatio="572"/>
  </bookViews>
  <sheets>
    <sheet name="Hinweise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62913"/>
</workbook>
</file>

<file path=xl/calcChain.xml><?xml version="1.0" encoding="utf-8"?>
<calcChain xmlns="http://schemas.openxmlformats.org/spreadsheetml/2006/main">
  <c r="J30" i="4" l="1"/>
  <c r="L30" i="4" s="1"/>
  <c r="J23" i="4"/>
  <c r="L23" i="4" s="1"/>
  <c r="M30" i="4" l="1"/>
  <c r="M23" i="4"/>
  <c r="A42" i="13"/>
  <c r="K38" i="13"/>
  <c r="J36" i="13"/>
  <c r="M36" i="13" s="1"/>
  <c r="J35" i="13"/>
  <c r="M34" i="13"/>
  <c r="J34" i="13"/>
  <c r="L34" i="13" s="1"/>
  <c r="M33" i="13"/>
  <c r="L33" i="13"/>
  <c r="J33" i="13"/>
  <c r="J32" i="13"/>
  <c r="M32" i="13" s="1"/>
  <c r="J31" i="13"/>
  <c r="M30" i="13"/>
  <c r="J30" i="13"/>
  <c r="L30" i="13" s="1"/>
  <c r="M29" i="13"/>
  <c r="L29" i="13"/>
  <c r="J29" i="13"/>
  <c r="J28" i="13"/>
  <c r="M28" i="13" s="1"/>
  <c r="J27" i="13"/>
  <c r="M26" i="13"/>
  <c r="J26" i="13"/>
  <c r="L26" i="13" s="1"/>
  <c r="M25" i="13"/>
  <c r="L25" i="13"/>
  <c r="J25" i="13"/>
  <c r="J24" i="13"/>
  <c r="M24" i="13" s="1"/>
  <c r="J23" i="13"/>
  <c r="M22" i="13"/>
  <c r="J22" i="13"/>
  <c r="L22" i="13" s="1"/>
  <c r="M21" i="13"/>
  <c r="L21" i="13"/>
  <c r="J21" i="13"/>
  <c r="J20" i="13"/>
  <c r="M20" i="13" s="1"/>
  <c r="J19" i="13"/>
  <c r="M18" i="13"/>
  <c r="J18" i="13"/>
  <c r="L18" i="13" s="1"/>
  <c r="M17" i="13"/>
  <c r="L17" i="13"/>
  <c r="J17" i="13"/>
  <c r="J16" i="13"/>
  <c r="M16" i="13" s="1"/>
  <c r="J15" i="13"/>
  <c r="M14" i="13"/>
  <c r="J14" i="13"/>
  <c r="L14" i="13" s="1"/>
  <c r="M13" i="13"/>
  <c r="L13" i="13"/>
  <c r="J13" i="13"/>
  <c r="J12" i="13"/>
  <c r="M12" i="13" s="1"/>
  <c r="J11" i="13"/>
  <c r="M10" i="13"/>
  <c r="J10" i="13"/>
  <c r="L10" i="13" s="1"/>
  <c r="M9" i="13"/>
  <c r="L9" i="13"/>
  <c r="J9" i="13"/>
  <c r="J8" i="13"/>
  <c r="M8" i="13" s="1"/>
  <c r="J7" i="13"/>
  <c r="L7" i="13" s="1"/>
  <c r="M6" i="13"/>
  <c r="L6" i="13"/>
  <c r="J6" i="13"/>
  <c r="A41" i="12"/>
  <c r="K37" i="12"/>
  <c r="M35" i="12"/>
  <c r="J35" i="12"/>
  <c r="L35" i="12" s="1"/>
  <c r="M34" i="12"/>
  <c r="L34" i="12"/>
  <c r="J34" i="12"/>
  <c r="J33" i="12"/>
  <c r="M33" i="12" s="1"/>
  <c r="J32" i="12"/>
  <c r="M31" i="12"/>
  <c r="J31" i="12"/>
  <c r="L31" i="12" s="1"/>
  <c r="M30" i="12"/>
  <c r="L30" i="12"/>
  <c r="J30" i="12"/>
  <c r="J29" i="12"/>
  <c r="M29" i="12" s="1"/>
  <c r="J28" i="12"/>
  <c r="M27" i="12"/>
  <c r="J27" i="12"/>
  <c r="L27" i="12" s="1"/>
  <c r="M26" i="12"/>
  <c r="L26" i="12"/>
  <c r="J26" i="12"/>
  <c r="J25" i="12"/>
  <c r="M25" i="12" s="1"/>
  <c r="J24" i="12"/>
  <c r="M23" i="12"/>
  <c r="J23" i="12"/>
  <c r="L23" i="12" s="1"/>
  <c r="M22" i="12"/>
  <c r="L22" i="12"/>
  <c r="J22" i="12"/>
  <c r="J21" i="12"/>
  <c r="M21" i="12" s="1"/>
  <c r="J20" i="12"/>
  <c r="M19" i="12"/>
  <c r="J19" i="12"/>
  <c r="L19" i="12" s="1"/>
  <c r="M18" i="12"/>
  <c r="L18" i="12"/>
  <c r="J18" i="12"/>
  <c r="J17" i="12"/>
  <c r="M17" i="12" s="1"/>
  <c r="J16" i="12"/>
  <c r="M15" i="12"/>
  <c r="J15" i="12"/>
  <c r="L15" i="12" s="1"/>
  <c r="M14" i="12"/>
  <c r="L14" i="12"/>
  <c r="J14" i="12"/>
  <c r="J13" i="12"/>
  <c r="M13" i="12" s="1"/>
  <c r="J12" i="12"/>
  <c r="M11" i="12"/>
  <c r="J11" i="12"/>
  <c r="L11" i="12" s="1"/>
  <c r="M10" i="12"/>
  <c r="L10" i="12"/>
  <c r="J10" i="12"/>
  <c r="J9" i="12"/>
  <c r="M9" i="12" s="1"/>
  <c r="J8" i="12"/>
  <c r="J7" i="12"/>
  <c r="M7" i="12" s="1"/>
  <c r="J6" i="12"/>
  <c r="A42" i="11"/>
  <c r="K38" i="11"/>
  <c r="J36" i="11"/>
  <c r="J35" i="11"/>
  <c r="M35" i="11" s="1"/>
  <c r="J34" i="11"/>
  <c r="L34" i="11" s="1"/>
  <c r="J33" i="11"/>
  <c r="M33" i="11" s="1"/>
  <c r="J32" i="11"/>
  <c r="J31" i="11"/>
  <c r="M31" i="11" s="1"/>
  <c r="M30" i="11"/>
  <c r="J30" i="11"/>
  <c r="L30" i="11" s="1"/>
  <c r="J29" i="11"/>
  <c r="M29" i="11" s="1"/>
  <c r="J28" i="11"/>
  <c r="J27" i="11"/>
  <c r="M27" i="11" s="1"/>
  <c r="M26" i="11"/>
  <c r="J26" i="11"/>
  <c r="L26" i="11" s="1"/>
  <c r="J25" i="11"/>
  <c r="M25" i="11" s="1"/>
  <c r="J24" i="11"/>
  <c r="J23" i="11"/>
  <c r="M23" i="11" s="1"/>
  <c r="J22" i="11"/>
  <c r="L22" i="11" s="1"/>
  <c r="J21" i="11"/>
  <c r="M21" i="11" s="1"/>
  <c r="J20" i="11"/>
  <c r="J19" i="11"/>
  <c r="M19" i="11" s="1"/>
  <c r="J18" i="11"/>
  <c r="J17" i="11"/>
  <c r="M17" i="11" s="1"/>
  <c r="J16" i="11"/>
  <c r="J15" i="11"/>
  <c r="M15" i="11" s="1"/>
  <c r="J14" i="11"/>
  <c r="L14" i="11" s="1"/>
  <c r="J13" i="11"/>
  <c r="M13" i="11" s="1"/>
  <c r="J12" i="11"/>
  <c r="J11" i="11"/>
  <c r="M11" i="11" s="1"/>
  <c r="M10" i="11"/>
  <c r="J10" i="11"/>
  <c r="L10" i="11" s="1"/>
  <c r="J9" i="11"/>
  <c r="M9" i="11" s="1"/>
  <c r="J8" i="11"/>
  <c r="J7" i="11"/>
  <c r="M7" i="11" s="1"/>
  <c r="J6" i="11"/>
  <c r="M6" i="11" s="1"/>
  <c r="A41" i="10"/>
  <c r="K37" i="10"/>
  <c r="J35" i="10"/>
  <c r="J34" i="10"/>
  <c r="M33" i="10"/>
  <c r="J33" i="10"/>
  <c r="L33" i="10" s="1"/>
  <c r="J32" i="10"/>
  <c r="M32" i="10" s="1"/>
  <c r="J31" i="10"/>
  <c r="J30" i="10"/>
  <c r="M30" i="10" s="1"/>
  <c r="J29" i="10"/>
  <c r="L29" i="10" s="1"/>
  <c r="J28" i="10"/>
  <c r="J27" i="10"/>
  <c r="J26" i="10"/>
  <c r="M26" i="10" s="1"/>
  <c r="J25" i="10"/>
  <c r="M24" i="10"/>
  <c r="J24" i="10"/>
  <c r="L24" i="10" s="1"/>
  <c r="J23" i="10"/>
  <c r="J22" i="10"/>
  <c r="M22" i="10" s="1"/>
  <c r="J21" i="10"/>
  <c r="L21" i="10" s="1"/>
  <c r="M20" i="10"/>
  <c r="L20" i="10"/>
  <c r="J20" i="10"/>
  <c r="J19" i="10"/>
  <c r="J18" i="10"/>
  <c r="M18" i="10" s="1"/>
  <c r="M17" i="10"/>
  <c r="J17" i="10"/>
  <c r="L17" i="10" s="1"/>
  <c r="J16" i="10"/>
  <c r="M16" i="10" s="1"/>
  <c r="J15" i="10"/>
  <c r="J14" i="10"/>
  <c r="M14" i="10" s="1"/>
  <c r="J13" i="10"/>
  <c r="L13" i="10" s="1"/>
  <c r="J12" i="10"/>
  <c r="J11" i="10"/>
  <c r="J10" i="10"/>
  <c r="M10" i="10" s="1"/>
  <c r="J9" i="10"/>
  <c r="M8" i="10"/>
  <c r="J8" i="10"/>
  <c r="L8" i="10" s="1"/>
  <c r="J7" i="10"/>
  <c r="J6" i="10"/>
  <c r="M6" i="10" s="1"/>
  <c r="A42" i="9"/>
  <c r="K38" i="9"/>
  <c r="J36" i="9"/>
  <c r="J35" i="9"/>
  <c r="M35" i="9" s="1"/>
  <c r="J34" i="9"/>
  <c r="L34" i="9" s="1"/>
  <c r="M33" i="9"/>
  <c r="L33" i="9"/>
  <c r="J33" i="9"/>
  <c r="J32" i="9"/>
  <c r="J31" i="9"/>
  <c r="M31" i="9" s="1"/>
  <c r="M30" i="9"/>
  <c r="J30" i="9"/>
  <c r="L30" i="9" s="1"/>
  <c r="J29" i="9"/>
  <c r="M29" i="9" s="1"/>
  <c r="J28" i="9"/>
  <c r="J27" i="9"/>
  <c r="M27" i="9" s="1"/>
  <c r="J26" i="9"/>
  <c r="L26" i="9" s="1"/>
  <c r="J25" i="9"/>
  <c r="J24" i="9"/>
  <c r="J23" i="9"/>
  <c r="M23" i="9" s="1"/>
  <c r="J22" i="9"/>
  <c r="M21" i="9"/>
  <c r="J21" i="9"/>
  <c r="L21" i="9" s="1"/>
  <c r="J20" i="9"/>
  <c r="J19" i="9"/>
  <c r="M19" i="9" s="1"/>
  <c r="J18" i="9"/>
  <c r="L18" i="9" s="1"/>
  <c r="M17" i="9"/>
  <c r="L17" i="9"/>
  <c r="J17" i="9"/>
  <c r="J16" i="9"/>
  <c r="J15" i="9"/>
  <c r="M15" i="9" s="1"/>
  <c r="M14" i="9"/>
  <c r="J14" i="9"/>
  <c r="L14" i="9" s="1"/>
  <c r="J13" i="9"/>
  <c r="M13" i="9" s="1"/>
  <c r="J12" i="9"/>
  <c r="J11" i="9"/>
  <c r="M11" i="9" s="1"/>
  <c r="J10" i="9"/>
  <c r="L10" i="9" s="1"/>
  <c r="J9" i="9"/>
  <c r="J8" i="9"/>
  <c r="J7" i="9"/>
  <c r="M7" i="9" s="1"/>
  <c r="J6" i="9"/>
  <c r="A42" i="8"/>
  <c r="K38" i="8"/>
  <c r="J36" i="8"/>
  <c r="M36" i="8" s="1"/>
  <c r="J35" i="8"/>
  <c r="L35" i="8" s="1"/>
  <c r="J34" i="8"/>
  <c r="M34" i="8" s="1"/>
  <c r="J33" i="8"/>
  <c r="J32" i="8"/>
  <c r="M32" i="8" s="1"/>
  <c r="M31" i="8"/>
  <c r="J31" i="8"/>
  <c r="L31" i="8" s="1"/>
  <c r="J30" i="8"/>
  <c r="M30" i="8" s="1"/>
  <c r="J29" i="8"/>
  <c r="J28" i="8"/>
  <c r="M28" i="8" s="1"/>
  <c r="J27" i="8"/>
  <c r="L27" i="8" s="1"/>
  <c r="J26" i="8"/>
  <c r="J25" i="8"/>
  <c r="J24" i="8"/>
  <c r="M24" i="8" s="1"/>
  <c r="J23" i="8"/>
  <c r="M23" i="8" s="1"/>
  <c r="J22" i="8"/>
  <c r="J21" i="8"/>
  <c r="J20" i="8"/>
  <c r="M20" i="8" s="1"/>
  <c r="J19" i="8"/>
  <c r="M19" i="8" s="1"/>
  <c r="J18" i="8"/>
  <c r="M18" i="8" s="1"/>
  <c r="J17" i="8"/>
  <c r="J16" i="8"/>
  <c r="M16" i="8" s="1"/>
  <c r="J15" i="8"/>
  <c r="L14" i="8"/>
  <c r="J14" i="8"/>
  <c r="M14" i="8" s="1"/>
  <c r="J13" i="8"/>
  <c r="M12" i="8"/>
  <c r="J12" i="8"/>
  <c r="L12" i="8" s="1"/>
  <c r="J11" i="8"/>
  <c r="L10" i="8"/>
  <c r="J10" i="8"/>
  <c r="M10" i="8" s="1"/>
  <c r="J9" i="8"/>
  <c r="J8" i="8"/>
  <c r="L8" i="8" s="1"/>
  <c r="J7" i="8"/>
  <c r="M7" i="8" s="1"/>
  <c r="J6" i="8"/>
  <c r="A41" i="7"/>
  <c r="K37" i="7"/>
  <c r="J35" i="7"/>
  <c r="L34" i="7"/>
  <c r="J34" i="7"/>
  <c r="M34" i="7" s="1"/>
  <c r="J33" i="7"/>
  <c r="M32" i="7"/>
  <c r="J32" i="7"/>
  <c r="L32" i="7" s="1"/>
  <c r="J31" i="7"/>
  <c r="L30" i="7"/>
  <c r="J30" i="7"/>
  <c r="M30" i="7" s="1"/>
  <c r="J29" i="7"/>
  <c r="J28" i="7"/>
  <c r="L28" i="7" s="1"/>
  <c r="J27" i="7"/>
  <c r="L26" i="7"/>
  <c r="J26" i="7"/>
  <c r="M26" i="7" s="1"/>
  <c r="J25" i="7"/>
  <c r="M24" i="7"/>
  <c r="J24" i="7"/>
  <c r="L24" i="7" s="1"/>
  <c r="J23" i="7"/>
  <c r="L22" i="7"/>
  <c r="J22" i="7"/>
  <c r="M22" i="7" s="1"/>
  <c r="J21" i="7"/>
  <c r="J20" i="7"/>
  <c r="L20" i="7" s="1"/>
  <c r="J19" i="7"/>
  <c r="L18" i="7"/>
  <c r="J18" i="7"/>
  <c r="M18" i="7" s="1"/>
  <c r="J17" i="7"/>
  <c r="M16" i="7"/>
  <c r="J16" i="7"/>
  <c r="L16" i="7" s="1"/>
  <c r="J15" i="7"/>
  <c r="L14" i="7"/>
  <c r="J14" i="7"/>
  <c r="M14" i="7" s="1"/>
  <c r="J13" i="7"/>
  <c r="J12" i="7"/>
  <c r="L12" i="7" s="1"/>
  <c r="J11" i="7"/>
  <c r="L10" i="7"/>
  <c r="J10" i="7"/>
  <c r="M10" i="7" s="1"/>
  <c r="J9" i="7"/>
  <c r="M8" i="7"/>
  <c r="J8" i="7"/>
  <c r="L8" i="7" s="1"/>
  <c r="J7" i="7"/>
  <c r="L7" i="7" s="1"/>
  <c r="J6" i="7"/>
  <c r="A42" i="6"/>
  <c r="K38" i="6"/>
  <c r="J36" i="6"/>
  <c r="M36" i="6" s="1"/>
  <c r="J35" i="6"/>
  <c r="M35" i="6" s="1"/>
  <c r="J34" i="6"/>
  <c r="L34" i="6" s="1"/>
  <c r="J33" i="6"/>
  <c r="L33" i="6" s="1"/>
  <c r="J32" i="6"/>
  <c r="M32" i="6" s="1"/>
  <c r="J31" i="6"/>
  <c r="J30" i="6"/>
  <c r="L30" i="6" s="1"/>
  <c r="J29" i="6"/>
  <c r="M29" i="6" s="1"/>
  <c r="L28" i="6"/>
  <c r="J28" i="6"/>
  <c r="M28" i="6" s="1"/>
  <c r="J27" i="6"/>
  <c r="M27" i="6" s="1"/>
  <c r="J26" i="6"/>
  <c r="L26" i="6" s="1"/>
  <c r="M25" i="6"/>
  <c r="J25" i="6"/>
  <c r="L25" i="6" s="1"/>
  <c r="J24" i="6"/>
  <c r="M24" i="6" s="1"/>
  <c r="J23" i="6"/>
  <c r="M23" i="6" s="1"/>
  <c r="J22" i="6"/>
  <c r="L22" i="6" s="1"/>
  <c r="J21" i="6"/>
  <c r="J20" i="6"/>
  <c r="M20" i="6" s="1"/>
  <c r="J19" i="6"/>
  <c r="M19" i="6" s="1"/>
  <c r="J18" i="6"/>
  <c r="L18" i="6" s="1"/>
  <c r="J17" i="6"/>
  <c r="J16" i="6"/>
  <c r="L16" i="6" s="1"/>
  <c r="J15" i="6"/>
  <c r="J14" i="6"/>
  <c r="L14" i="6" s="1"/>
  <c r="J13" i="6"/>
  <c r="J12" i="6"/>
  <c r="M12" i="6" s="1"/>
  <c r="J11" i="6"/>
  <c r="M11" i="6" s="1"/>
  <c r="J10" i="6"/>
  <c r="L10" i="6" s="1"/>
  <c r="J9" i="6"/>
  <c r="J8" i="6"/>
  <c r="L8" i="6" s="1"/>
  <c r="J7" i="6"/>
  <c r="M7" i="6" s="1"/>
  <c r="J6" i="6"/>
  <c r="M6" i="6" s="1"/>
  <c r="A41" i="5"/>
  <c r="K37" i="5"/>
  <c r="J35" i="5"/>
  <c r="M35" i="5" s="1"/>
  <c r="M34" i="5"/>
  <c r="J34" i="5"/>
  <c r="L34" i="5" s="1"/>
  <c r="L33" i="5"/>
  <c r="J33" i="5"/>
  <c r="M33" i="5" s="1"/>
  <c r="J32" i="5"/>
  <c r="M32" i="5" s="1"/>
  <c r="J31" i="5"/>
  <c r="J30" i="5"/>
  <c r="L30" i="5" s="1"/>
  <c r="J29" i="5"/>
  <c r="J28" i="5"/>
  <c r="M28" i="5" s="1"/>
  <c r="J27" i="5"/>
  <c r="M27" i="5" s="1"/>
  <c r="J26" i="5"/>
  <c r="M25" i="5"/>
  <c r="L25" i="5"/>
  <c r="J25" i="5"/>
  <c r="J24" i="5"/>
  <c r="M24" i="5" s="1"/>
  <c r="L23" i="5"/>
  <c r="J23" i="5"/>
  <c r="M23" i="5" s="1"/>
  <c r="J22" i="5"/>
  <c r="L22" i="5" s="1"/>
  <c r="M21" i="5"/>
  <c r="L21" i="5"/>
  <c r="J21" i="5"/>
  <c r="J20" i="5"/>
  <c r="M20" i="5" s="1"/>
  <c r="J19" i="5"/>
  <c r="M19" i="5" s="1"/>
  <c r="J18" i="5"/>
  <c r="M17" i="5"/>
  <c r="L17" i="5"/>
  <c r="J17" i="5"/>
  <c r="J16" i="5"/>
  <c r="M16" i="5" s="1"/>
  <c r="L15" i="5"/>
  <c r="J15" i="5"/>
  <c r="M15" i="5" s="1"/>
  <c r="J14" i="5"/>
  <c r="L14" i="5" s="1"/>
  <c r="M13" i="5"/>
  <c r="L13" i="5"/>
  <c r="J13" i="5"/>
  <c r="J12" i="5"/>
  <c r="M12" i="5" s="1"/>
  <c r="J11" i="5"/>
  <c r="M11" i="5" s="1"/>
  <c r="J10" i="5"/>
  <c r="M9" i="5"/>
  <c r="L9" i="5"/>
  <c r="J9" i="5"/>
  <c r="J8" i="5"/>
  <c r="M8" i="5" s="1"/>
  <c r="J7" i="5"/>
  <c r="M7" i="5" s="1"/>
  <c r="L6" i="5"/>
  <c r="J6" i="5"/>
  <c r="M6" i="5" s="1"/>
  <c r="A42" i="4"/>
  <c r="K38" i="4"/>
  <c r="J36" i="4"/>
  <c r="M36" i="4" s="1"/>
  <c r="J35" i="4"/>
  <c r="L35" i="4" s="1"/>
  <c r="J34" i="4"/>
  <c r="L33" i="4"/>
  <c r="J33" i="4"/>
  <c r="M33" i="4" s="1"/>
  <c r="J32" i="4"/>
  <c r="M31" i="4"/>
  <c r="J31" i="4"/>
  <c r="L31" i="4" s="1"/>
  <c r="J29" i="4"/>
  <c r="M29" i="4" s="1"/>
  <c r="J28" i="4"/>
  <c r="M28" i="4" s="1"/>
  <c r="J27" i="4"/>
  <c r="M27" i="4" s="1"/>
  <c r="J26" i="4"/>
  <c r="L25" i="4"/>
  <c r="J25" i="4"/>
  <c r="M25" i="4" s="1"/>
  <c r="J24" i="4"/>
  <c r="M24" i="4" s="1"/>
  <c r="M22" i="4"/>
  <c r="L22" i="4"/>
  <c r="J22" i="4"/>
  <c r="J21" i="4"/>
  <c r="M21" i="4" s="1"/>
  <c r="J20" i="4"/>
  <c r="M20" i="4" s="1"/>
  <c r="J19" i="4"/>
  <c r="M19" i="4" s="1"/>
  <c r="M18" i="4"/>
  <c r="J18" i="4"/>
  <c r="L18" i="4" s="1"/>
  <c r="M17" i="4"/>
  <c r="L17" i="4"/>
  <c r="J17" i="4"/>
  <c r="J16" i="4"/>
  <c r="J15" i="4"/>
  <c r="M15" i="4" s="1"/>
  <c r="J14" i="4"/>
  <c r="M13" i="4"/>
  <c r="J13" i="4"/>
  <c r="L13" i="4" s="1"/>
  <c r="J12" i="4"/>
  <c r="M12" i="4" s="1"/>
  <c r="J11" i="4"/>
  <c r="M11" i="4" s="1"/>
  <c r="L10" i="4"/>
  <c r="J10" i="4"/>
  <c r="M10" i="4" s="1"/>
  <c r="J9" i="4"/>
  <c r="L8" i="4"/>
  <c r="J8" i="4"/>
  <c r="M8" i="4" s="1"/>
  <c r="J7" i="4"/>
  <c r="M7" i="4" s="1"/>
  <c r="J6" i="4"/>
  <c r="M6" i="4" s="1"/>
  <c r="A39" i="3"/>
  <c r="K35" i="3"/>
  <c r="J33" i="3"/>
  <c r="L33" i="3" s="1"/>
  <c r="L32" i="3"/>
  <c r="J32" i="3"/>
  <c r="M32" i="3" s="1"/>
  <c r="J31" i="3"/>
  <c r="M31" i="3" s="1"/>
  <c r="M30" i="3"/>
  <c r="L30" i="3"/>
  <c r="J30" i="3"/>
  <c r="J29" i="3"/>
  <c r="L28" i="3"/>
  <c r="J28" i="3"/>
  <c r="M28" i="3" s="1"/>
  <c r="J27" i="3"/>
  <c r="M27" i="3" s="1"/>
  <c r="M26" i="3"/>
  <c r="L26" i="3"/>
  <c r="J26" i="3"/>
  <c r="J25" i="3"/>
  <c r="L24" i="3"/>
  <c r="J24" i="3"/>
  <c r="M24" i="3" s="1"/>
  <c r="J23" i="3"/>
  <c r="M23" i="3" s="1"/>
  <c r="M22" i="3"/>
  <c r="J22" i="3"/>
  <c r="L22" i="3" s="1"/>
  <c r="J21" i="3"/>
  <c r="L21" i="3" s="1"/>
  <c r="J20" i="3"/>
  <c r="M20" i="3" s="1"/>
  <c r="J19" i="3"/>
  <c r="M19" i="3" s="1"/>
  <c r="M18" i="3"/>
  <c r="J18" i="3"/>
  <c r="L18" i="3" s="1"/>
  <c r="J17" i="3"/>
  <c r="L17" i="3" s="1"/>
  <c r="J16" i="3"/>
  <c r="M16" i="3" s="1"/>
  <c r="J15" i="3"/>
  <c r="M15" i="3" s="1"/>
  <c r="M14" i="3"/>
  <c r="J14" i="3"/>
  <c r="L14" i="3" s="1"/>
  <c r="J13" i="3"/>
  <c r="L13" i="3" s="1"/>
  <c r="L12" i="3"/>
  <c r="J12" i="3"/>
  <c r="M12" i="3" s="1"/>
  <c r="J11" i="3"/>
  <c r="M11" i="3" s="1"/>
  <c r="M10" i="3"/>
  <c r="L10" i="3"/>
  <c r="J10" i="3"/>
  <c r="J9" i="3"/>
  <c r="L9" i="3" s="1"/>
  <c r="L8" i="3"/>
  <c r="J8" i="3"/>
  <c r="M8" i="3" s="1"/>
  <c r="J7" i="3"/>
  <c r="M7" i="3" s="1"/>
  <c r="J6" i="3"/>
  <c r="M6" i="3" s="1"/>
  <c r="A42" i="2"/>
  <c r="K38" i="2"/>
  <c r="M36" i="2"/>
  <c r="J36" i="2"/>
  <c r="L36" i="2" s="1"/>
  <c r="J35" i="2"/>
  <c r="M35" i="2" s="1"/>
  <c r="J34" i="2"/>
  <c r="M34" i="2" s="1"/>
  <c r="J33" i="2"/>
  <c r="L33" i="2" s="1"/>
  <c r="J32" i="2"/>
  <c r="M32" i="2" s="1"/>
  <c r="J31" i="2"/>
  <c r="M31" i="2" s="1"/>
  <c r="J30" i="2"/>
  <c r="M30" i="2" s="1"/>
  <c r="J29" i="2"/>
  <c r="L29" i="2" s="1"/>
  <c r="J28" i="2"/>
  <c r="M28" i="2" s="1"/>
  <c r="J27" i="2"/>
  <c r="M27" i="2" s="1"/>
  <c r="J26" i="2"/>
  <c r="M26" i="2" s="1"/>
  <c r="J25" i="2"/>
  <c r="L25" i="2" s="1"/>
  <c r="J24" i="2"/>
  <c r="M24" i="2" s="1"/>
  <c r="J23" i="2"/>
  <c r="M23" i="2" s="1"/>
  <c r="J22" i="2"/>
  <c r="M22" i="2" s="1"/>
  <c r="J21" i="2"/>
  <c r="L21" i="2" s="1"/>
  <c r="J20" i="2"/>
  <c r="M20" i="2" s="1"/>
  <c r="J19" i="2"/>
  <c r="L19" i="2" s="1"/>
  <c r="J18" i="2"/>
  <c r="M18" i="2" s="1"/>
  <c r="J17" i="2"/>
  <c r="L17" i="2" s="1"/>
  <c r="J16" i="2"/>
  <c r="L16" i="2" s="1"/>
  <c r="J15" i="2"/>
  <c r="L15" i="2" s="1"/>
  <c r="J14" i="2"/>
  <c r="M14" i="2" s="1"/>
  <c r="J13" i="2"/>
  <c r="L13" i="2" s="1"/>
  <c r="J12" i="2"/>
  <c r="L12" i="2" s="1"/>
  <c r="J11" i="2"/>
  <c r="L11" i="2" s="1"/>
  <c r="J10" i="2"/>
  <c r="M10" i="2" s="1"/>
  <c r="J9" i="2"/>
  <c r="L9" i="2" s="1"/>
  <c r="J8" i="2"/>
  <c r="L8" i="2" s="1"/>
  <c r="J7" i="2"/>
  <c r="L7" i="2" s="1"/>
  <c r="J6" i="2"/>
  <c r="M6" i="2" s="1"/>
  <c r="L24" i="2" l="1"/>
  <c r="M16" i="2"/>
  <c r="M12" i="2"/>
  <c r="M8" i="2"/>
  <c r="L28" i="2"/>
  <c r="M29" i="2"/>
  <c r="L32" i="2"/>
  <c r="M17" i="2"/>
  <c r="L20" i="2"/>
  <c r="M13" i="2"/>
  <c r="M33" i="2"/>
  <c r="M21" i="2"/>
  <c r="M8" i="6"/>
  <c r="L20" i="6"/>
  <c r="M33" i="6"/>
  <c r="L12" i="6"/>
  <c r="M18" i="6"/>
  <c r="L32" i="6"/>
  <c r="M16" i="6"/>
  <c r="M30" i="6"/>
  <c r="M25" i="2"/>
  <c r="M9" i="2"/>
  <c r="L25" i="3"/>
  <c r="M25" i="3"/>
  <c r="M16" i="4"/>
  <c r="L16" i="4"/>
  <c r="M26" i="4"/>
  <c r="L26" i="4"/>
  <c r="L10" i="5"/>
  <c r="M10" i="5"/>
  <c r="M19" i="7"/>
  <c r="L19" i="7"/>
  <c r="M35" i="7"/>
  <c r="L35" i="7"/>
  <c r="M15" i="8"/>
  <c r="L15" i="8"/>
  <c r="M16" i="12"/>
  <c r="L16" i="12"/>
  <c r="M28" i="12"/>
  <c r="L28" i="12"/>
  <c r="L27" i="2"/>
  <c r="M10" i="6"/>
  <c r="L26" i="5"/>
  <c r="M26" i="5"/>
  <c r="M11" i="7"/>
  <c r="L11" i="7"/>
  <c r="M22" i="8"/>
  <c r="L22" i="8"/>
  <c r="L22" i="9"/>
  <c r="M22" i="9"/>
  <c r="M12" i="12"/>
  <c r="L12" i="12"/>
  <c r="M20" i="12"/>
  <c r="L20" i="12"/>
  <c r="L31" i="2"/>
  <c r="L6" i="3"/>
  <c r="M17" i="3"/>
  <c r="L29" i="4"/>
  <c r="M31" i="5"/>
  <c r="L31" i="5"/>
  <c r="M9" i="9"/>
  <c r="L9" i="9"/>
  <c r="L29" i="9"/>
  <c r="M11" i="13"/>
  <c r="L11" i="13"/>
  <c r="M19" i="13"/>
  <c r="L19" i="13"/>
  <c r="M23" i="13"/>
  <c r="L23" i="13"/>
  <c r="M27" i="13"/>
  <c r="L27" i="13"/>
  <c r="M31" i="13"/>
  <c r="L31" i="13"/>
  <c r="M35" i="13"/>
  <c r="L35" i="13"/>
  <c r="L10" i="2"/>
  <c r="M11" i="2"/>
  <c r="L14" i="2"/>
  <c r="M15" i="2"/>
  <c r="M19" i="2"/>
  <c r="L26" i="2"/>
  <c r="L34" i="2"/>
  <c r="M9" i="3"/>
  <c r="L6" i="4"/>
  <c r="M14" i="4"/>
  <c r="L14" i="4"/>
  <c r="L27" i="4"/>
  <c r="L18" i="5"/>
  <c r="M18" i="5"/>
  <c r="M17" i="6"/>
  <c r="L17" i="6"/>
  <c r="M22" i="6"/>
  <c r="M31" i="6"/>
  <c r="L31" i="6"/>
  <c r="M12" i="7"/>
  <c r="M15" i="7"/>
  <c r="L15" i="7"/>
  <c r="M20" i="7"/>
  <c r="M23" i="7"/>
  <c r="L23" i="7"/>
  <c r="M28" i="7"/>
  <c r="M31" i="7"/>
  <c r="L31" i="7"/>
  <c r="M8" i="8"/>
  <c r="M11" i="8"/>
  <c r="L11" i="8"/>
  <c r="L23" i="8"/>
  <c r="M35" i="8"/>
  <c r="M6" i="9"/>
  <c r="L6" i="9"/>
  <c r="L9" i="10"/>
  <c r="M9" i="10"/>
  <c r="M14" i="11"/>
  <c r="L18" i="11"/>
  <c r="M18" i="11"/>
  <c r="L35" i="11"/>
  <c r="M6" i="12"/>
  <c r="L6" i="12"/>
  <c r="L9" i="12"/>
  <c r="L13" i="12"/>
  <c r="L17" i="12"/>
  <c r="L21" i="12"/>
  <c r="L25" i="12"/>
  <c r="L29" i="12"/>
  <c r="L33" i="12"/>
  <c r="J38" i="13"/>
  <c r="M32" i="4"/>
  <c r="L32" i="4"/>
  <c r="M21" i="6"/>
  <c r="L21" i="6"/>
  <c r="M27" i="7"/>
  <c r="L27" i="7"/>
  <c r="L25" i="10"/>
  <c r="M25" i="10"/>
  <c r="M34" i="10"/>
  <c r="L34" i="10"/>
  <c r="M8" i="12"/>
  <c r="L8" i="12"/>
  <c r="M24" i="12"/>
  <c r="L24" i="12"/>
  <c r="M32" i="12"/>
  <c r="L32" i="12"/>
  <c r="L23" i="2"/>
  <c r="L35" i="2"/>
  <c r="M21" i="3"/>
  <c r="L21" i="4"/>
  <c r="M35" i="4"/>
  <c r="L20" i="5"/>
  <c r="M13" i="6"/>
  <c r="L13" i="6"/>
  <c r="L24" i="6"/>
  <c r="L19" i="8"/>
  <c r="M26" i="8"/>
  <c r="L26" i="8"/>
  <c r="M26" i="9"/>
  <c r="M12" i="10"/>
  <c r="L12" i="10"/>
  <c r="M29" i="10"/>
  <c r="L32" i="10"/>
  <c r="M15" i="13"/>
  <c r="L15" i="13"/>
  <c r="L6" i="2"/>
  <c r="M7" i="2"/>
  <c r="L18" i="2"/>
  <c r="L22" i="2"/>
  <c r="L30" i="2"/>
  <c r="M9" i="4"/>
  <c r="L9" i="4"/>
  <c r="L16" i="3"/>
  <c r="L20" i="3"/>
  <c r="L29" i="3"/>
  <c r="M29" i="3"/>
  <c r="L12" i="4"/>
  <c r="M34" i="4"/>
  <c r="L34" i="4"/>
  <c r="L12" i="5"/>
  <c r="M29" i="5"/>
  <c r="L29" i="5"/>
  <c r="L6" i="6"/>
  <c r="M9" i="6"/>
  <c r="L9" i="6"/>
  <c r="M15" i="6"/>
  <c r="L15" i="6"/>
  <c r="L27" i="6"/>
  <c r="L29" i="6"/>
  <c r="M27" i="8"/>
  <c r="L30" i="8"/>
  <c r="M10" i="9"/>
  <c r="L13" i="9"/>
  <c r="M25" i="9"/>
  <c r="L25" i="9"/>
  <c r="M13" i="10"/>
  <c r="L16" i="10"/>
  <c r="M28" i="10"/>
  <c r="L28" i="10"/>
  <c r="L8" i="13"/>
  <c r="L12" i="13"/>
  <c r="L16" i="13"/>
  <c r="L20" i="13"/>
  <c r="L24" i="13"/>
  <c r="L28" i="13"/>
  <c r="L32" i="13"/>
  <c r="L36" i="13"/>
  <c r="L20" i="4"/>
  <c r="L36" i="4"/>
  <c r="L23" i="6"/>
  <c r="M26" i="6"/>
  <c r="L18" i="8"/>
  <c r="M18" i="9"/>
  <c r="M34" i="9"/>
  <c r="M21" i="10"/>
  <c r="M22" i="11"/>
  <c r="L31" i="11"/>
  <c r="M34" i="11"/>
  <c r="M7" i="13"/>
  <c r="M34" i="6"/>
  <c r="L36" i="6"/>
  <c r="M13" i="3"/>
  <c r="M33" i="3"/>
  <c r="L28" i="5"/>
  <c r="L34" i="8"/>
  <c r="L35" i="6"/>
  <c r="M7" i="7"/>
  <c r="J37" i="12"/>
  <c r="L7" i="5"/>
  <c r="L7" i="8"/>
  <c r="J38" i="2"/>
  <c r="L7" i="6"/>
  <c r="L7" i="12"/>
  <c r="L9" i="11"/>
  <c r="L13" i="11"/>
  <c r="L17" i="11"/>
  <c r="L21" i="11"/>
  <c r="L25" i="11"/>
  <c r="L29" i="11"/>
  <c r="L33" i="11"/>
  <c r="L7" i="11"/>
  <c r="L11" i="11"/>
  <c r="L15" i="11"/>
  <c r="L19" i="11"/>
  <c r="L23" i="11"/>
  <c r="L27" i="11"/>
  <c r="J38" i="11"/>
  <c r="M6" i="7"/>
  <c r="J37" i="7"/>
  <c r="L6" i="7"/>
  <c r="M13" i="8"/>
  <c r="L13" i="8"/>
  <c r="M28" i="9"/>
  <c r="L28" i="9"/>
  <c r="M31" i="10"/>
  <c r="L31" i="10"/>
  <c r="L7" i="4"/>
  <c r="L11" i="4"/>
  <c r="L15" i="4"/>
  <c r="L19" i="4"/>
  <c r="L24" i="4"/>
  <c r="L28" i="4"/>
  <c r="J38" i="4"/>
  <c r="L8" i="5"/>
  <c r="L11" i="5"/>
  <c r="M14" i="5"/>
  <c r="L16" i="5"/>
  <c r="L19" i="5"/>
  <c r="M22" i="5"/>
  <c r="L24" i="5"/>
  <c r="L27" i="5"/>
  <c r="M30" i="5"/>
  <c r="L32" i="5"/>
  <c r="L35" i="5"/>
  <c r="M29" i="8"/>
  <c r="L29" i="8"/>
  <c r="M8" i="9"/>
  <c r="L8" i="9"/>
  <c r="M24" i="9"/>
  <c r="L24" i="9"/>
  <c r="M11" i="10"/>
  <c r="L11" i="10"/>
  <c r="M27" i="10"/>
  <c r="L27" i="10"/>
  <c r="M9" i="8"/>
  <c r="L9" i="8"/>
  <c r="M33" i="8"/>
  <c r="L33" i="8"/>
  <c r="M12" i="9"/>
  <c r="L12" i="9"/>
  <c r="M15" i="10"/>
  <c r="L15" i="10"/>
  <c r="M35" i="10"/>
  <c r="L35" i="10"/>
  <c r="J37" i="5"/>
  <c r="L11" i="6"/>
  <c r="M14" i="6"/>
  <c r="L19" i="6"/>
  <c r="M9" i="7"/>
  <c r="L9" i="7"/>
  <c r="M13" i="7"/>
  <c r="L13" i="7"/>
  <c r="M17" i="7"/>
  <c r="L17" i="7"/>
  <c r="M21" i="7"/>
  <c r="L21" i="7"/>
  <c r="M25" i="7"/>
  <c r="L25" i="7"/>
  <c r="M29" i="7"/>
  <c r="L29" i="7"/>
  <c r="M33" i="7"/>
  <c r="L33" i="7"/>
  <c r="M6" i="8"/>
  <c r="L6" i="8"/>
  <c r="M21" i="8"/>
  <c r="L21" i="8"/>
  <c r="M25" i="8"/>
  <c r="L25" i="8"/>
  <c r="M20" i="9"/>
  <c r="L20" i="9"/>
  <c r="M36" i="9"/>
  <c r="L36" i="9"/>
  <c r="M7" i="10"/>
  <c r="L7" i="10"/>
  <c r="M23" i="10"/>
  <c r="L23" i="10"/>
  <c r="M17" i="8"/>
  <c r="L17" i="8"/>
  <c r="J38" i="8"/>
  <c r="M16" i="9"/>
  <c r="L16" i="9"/>
  <c r="M32" i="9"/>
  <c r="L32" i="9"/>
  <c r="M19" i="10"/>
  <c r="L19" i="10"/>
  <c r="M8" i="11"/>
  <c r="L8" i="11"/>
  <c r="M12" i="11"/>
  <c r="L12" i="11"/>
  <c r="M16" i="11"/>
  <c r="L16" i="11"/>
  <c r="M20" i="11"/>
  <c r="L20" i="11"/>
  <c r="M24" i="11"/>
  <c r="L24" i="11"/>
  <c r="M28" i="11"/>
  <c r="L28" i="11"/>
  <c r="M32" i="11"/>
  <c r="L32" i="11"/>
  <c r="M36" i="11"/>
  <c r="L36" i="11"/>
  <c r="J38" i="6"/>
  <c r="L16" i="8"/>
  <c r="L20" i="8"/>
  <c r="L24" i="8"/>
  <c r="L28" i="8"/>
  <c r="L32" i="8"/>
  <c r="L36" i="8"/>
  <c r="L7" i="9"/>
  <c r="L11" i="9"/>
  <c r="L15" i="9"/>
  <c r="L19" i="9"/>
  <c r="L23" i="9"/>
  <c r="L27" i="9"/>
  <c r="L31" i="9"/>
  <c r="L35" i="9"/>
  <c r="L10" i="10"/>
  <c r="L14" i="10"/>
  <c r="L18" i="10"/>
  <c r="L22" i="10"/>
  <c r="L26" i="10"/>
  <c r="L30" i="10"/>
  <c r="J38" i="9"/>
  <c r="L6" i="10"/>
  <c r="J37" i="10"/>
  <c r="L6" i="11"/>
  <c r="L7" i="3"/>
  <c r="L11" i="3"/>
  <c r="L15" i="3"/>
  <c r="L19" i="3"/>
  <c r="L23" i="3"/>
  <c r="L27" i="3"/>
  <c r="L31" i="3"/>
  <c r="J35" i="3"/>
  <c r="N6" i="2" l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8" i="2" s="1"/>
  <c r="N4" i="3" l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5" i="3" s="1"/>
  <c r="N4" i="4" l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8" i="4" s="1"/>
  <c r="N4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7" i="5" s="1"/>
  <c r="N4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8" i="6" s="1"/>
  <c r="N4" i="7" s="1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7" i="7" s="1"/>
  <c r="N4" i="8" s="1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8" i="8" s="1"/>
  <c r="N4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8" i="9" s="1"/>
  <c r="N4" i="10" s="1"/>
  <c r="N6" i="10" s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7" i="10" s="1"/>
  <c r="N4" i="11" s="1"/>
  <c r="N6" i="11" s="1"/>
  <c r="N7" i="11" s="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8" i="11" s="1"/>
  <c r="N4" i="12" s="1"/>
  <c r="N6" i="12" s="1"/>
  <c r="N7" i="12" s="1"/>
  <c r="N8" i="12" s="1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7" i="12" s="1"/>
  <c r="N4" i="13" s="1"/>
  <c r="N6" i="13" s="1"/>
  <c r="N7" i="13" s="1"/>
  <c r="N8" i="13" s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8" i="13" s="1"/>
</calcChain>
</file>

<file path=xl/sharedStrings.xml><?xml version="1.0" encoding="utf-8"?>
<sst xmlns="http://schemas.openxmlformats.org/spreadsheetml/2006/main" count="1174" uniqueCount="84">
  <si>
    <t>Hinweise zum Arbeitszeitnachweis</t>
  </si>
  <si>
    <t>Tag</t>
  </si>
  <si>
    <t>Datum</t>
  </si>
  <si>
    <t>Dienstgeschäfte</t>
  </si>
  <si>
    <t>Mittagspause</t>
  </si>
  <si>
    <t>Bemerkung</t>
  </si>
  <si>
    <t>Ist-arbeits-zeit</t>
  </si>
  <si>
    <t>Soll-arbeits-zeit</t>
  </si>
  <si>
    <t>Abweichung gegenüber der Sollanwesenheit in Stunden/Tag</t>
  </si>
  <si>
    <t>Genehmigungs-vermerk</t>
  </si>
  <si>
    <t>Beginn</t>
  </si>
  <si>
    <t>Ende</t>
  </si>
  <si>
    <t>z.B. Krankheit, Urlaub ...</t>
  </si>
  <si>
    <t>in h</t>
  </si>
  <si>
    <t>mehr</t>
  </si>
  <si>
    <t>weniger</t>
  </si>
  <si>
    <t>kumulativ</t>
  </si>
  <si>
    <t>Vormonat:</t>
  </si>
  <si>
    <t>Mi</t>
  </si>
  <si>
    <t>1.</t>
  </si>
  <si>
    <t>Feiertag</t>
  </si>
  <si>
    <t>Do</t>
  </si>
  <si>
    <t>2.</t>
  </si>
  <si>
    <t>Fr</t>
  </si>
  <si>
    <t>3.</t>
  </si>
  <si>
    <t>Sa</t>
  </si>
  <si>
    <t>4.</t>
  </si>
  <si>
    <t>So</t>
  </si>
  <si>
    <t>5.</t>
  </si>
  <si>
    <t>Mo</t>
  </si>
  <si>
    <t>6.</t>
  </si>
  <si>
    <t>Di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</si>
  <si>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</si>
  <si>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</si>
  <si>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</si>
  <si>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</si>
  <si>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</si>
  <si>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</si>
  <si>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</si>
  <si>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</si>
  <si>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</si>
  <si>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</si>
  <si>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</si>
  <si>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</si>
  <si>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</si>
  <si>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</si>
  <si>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</si>
  <si>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</si>
  <si>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</si>
  <si>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</si>
  <si>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</si>
  <si>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</si>
  <si>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</si>
  <si>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</si>
  <si>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</si>
  <si>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</si>
  <si>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</si>
  <si>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Übertrag:</t>
  </si>
  <si>
    <t>Für die Richtigkeit der Eintragungen:</t>
  </si>
  <si>
    <t>Kenntnis genommen:</t>
  </si>
  <si>
    <t>Unterschrift</t>
  </si>
  <si>
    <t>Mitarbeiter</t>
  </si>
  <si>
    <t>Vorgesetzter</t>
  </si>
  <si>
    <t>Frei öff. Dienst</t>
  </si>
  <si>
    <t>Betriebsruhe</t>
  </si>
  <si>
    <t>Urlaub nehmen!</t>
  </si>
  <si>
    <t>Gesamt:</t>
  </si>
  <si>
    <t>Die Eintragung von Zeiten muss in der Form "hh:mm" (Bspw. 03:15) erfolgen.</t>
  </si>
  <si>
    <t>• Das Jahr ist festgeschrieben.</t>
  </si>
  <si>
    <t>• Die Eintragung von Zeiten muss in der Form "hh:mm" erfolgen.</t>
  </si>
  <si>
    <t>• Der Stundensaldo aus Ist- und Sollstunden wird automatisch in den nächsten
   Monat übertragen. Ausnahme ist der Dezember.</t>
  </si>
  <si>
    <t>• Die Spalten J, L, M und N (Ist-Arbeitszeit &amp; Abweichungen)  sind vor 
   Veränderungen geschützt worden.</t>
  </si>
  <si>
    <t>• Bei Dienstreisen hat in der Spalte I (Bemerkung) ein entsprechender 
   Vermerk zu erfolgen (z.B. DR - Dienstreise)</t>
  </si>
  <si>
    <t>• Bei Freizeitausgleich für geleistete Überstunden bleibt die Sollarbeitszeit 
   erhalten. Es erfolgt ein automatischer Abzug vom Stundenguthaben.</t>
  </si>
  <si>
    <t>• Bei Urlaub, Krankheit oder sonstigen Freistellungen ist die Sollarbeitszeit 
   (Spalte K) auf Null zu setzen.</t>
  </si>
  <si>
    <t>• Für weitere Arbeitszeiten, z.B. für den Bereich Haustechnik oder bei längeren 
   Fehlzeiten (Arztbesuchen o.ä.) stehen die Spalten E und F zur Verfügung.</t>
  </si>
  <si>
    <t>• Bei Eintragung eines Dienstbeginns ist zwingend die Eintragung eines 
   Dienstendes erforderlich. Gleiches gilt für die Eintragung der Mittagspause.</t>
  </si>
  <si>
    <t>• Die Bezeichung der Tabellenblätter muss unverändert bleiben, da hiermit die 
   automatische  Eintragung des Monats in der Kopfzeile der Tabellenblätter
   erfolgt.</t>
  </si>
  <si>
    <t>• Die Struktureinheit ist in der Kopfzeile der einzelnen Tabellenblätter
   manuell einzutragen.</t>
  </si>
  <si>
    <t>Der Arbeitszeitnachweis ist nach Ablauf des betreffenden Monats auszudrucken und vom Mitarbeiter und Vorgesetzten zu unterschreiben.</t>
  </si>
  <si>
    <r>
      <rPr>
        <b/>
        <sz val="12"/>
        <color rgb="FF000000"/>
        <rFont val="Arial"/>
        <family val="2"/>
      </rPr>
      <t>1. Kopfzeile</t>
    </r>
    <r>
      <rPr>
        <sz val="12"/>
        <color rgb="FF000000"/>
        <rFont val="Arial Narrow"/>
        <family val="2"/>
      </rPr>
      <t xml:space="preserve">
• Die Datei ist mit "Name, Vorname" abzuspeichern (z.B. Lehne, Thomas). 
   Damit erfolgt der automatische Eintrag des Namens und Vornames in der 
   Kopfzeile der einzelnen Blätter.</t>
    </r>
  </si>
  <si>
    <r>
      <rPr>
        <b/>
        <sz val="12"/>
        <color rgb="FF000000"/>
        <rFont val="Arial "/>
      </rPr>
      <t>3. Arbeitszeit erfassen</t>
    </r>
    <r>
      <rPr>
        <sz val="12"/>
        <color rgb="FF000000"/>
        <rFont val="Arial Narrow"/>
        <family val="2"/>
      </rPr>
      <t xml:space="preserve">
• In den Spalten C und D (Dienstgeschäfte) sind Dienstbeginn bzw. Dienstende
    einzutragen.</t>
    </r>
  </si>
  <si>
    <r>
      <rPr>
        <b/>
        <sz val="12"/>
        <color rgb="FF000000"/>
        <rFont val="Arial "/>
      </rPr>
      <t>2. Besonderheiten / Hinweise</t>
    </r>
    <r>
      <rPr>
        <sz val="12"/>
        <color rgb="FF000000"/>
        <rFont val="Arial Narrow"/>
        <family val="2"/>
      </rPr>
      <t xml:space="preserve">
• Im Tabellenblatt "Januar" befindet sich ein gelb hinterlegtes Feld. In dieses 
   Feld sind die zu übertragenden Stunden aus dem Vorjahr manuell 
   einzutragen.</t>
    </r>
  </si>
  <si>
    <t>• Falls aus dem Vorjahr Minusstunden mitgenommen wurden, 
   müssen diese in Dezimal in das gelbe Feld vom Januar eingetragen werden. 
   Bei 2 Minusstunden wäre dies bspw -0,083   (2Std. = 2/24)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</si>
</sst>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h:mm"/>
    <numFmt numFmtId="166" formatCode="hh:mm;\-hh:mm"/>
  </numFmts>
  <fonts count="29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sz val="6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6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 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9" fillId="0" borderId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9" fillId="0" borderId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234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1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5" fillId="0" borderId="0" xfId="0" applyFont="1"/>
    <xf numFmtId="0" fontId="16" fillId="0" borderId="0" xfId="0" applyFont="1"/>
    <xf numFmtId="14" fontId="13" fillId="0" borderId="0" xfId="0" applyNumberFormat="1" applyFo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6" fillId="0" borderId="0" xfId="0" applyFont="1"/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hidden="1"/>
    </xf>
    <xf numFmtId="165" fontId="0" fillId="0" borderId="9" xfId="0" applyNumberFormat="1" applyFill="1" applyBorder="1" applyAlignment="1" applyProtection="1">
      <alignment horizontal="center"/>
      <protection locked="0"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4" fontId="0" fillId="0" borderId="8" xfId="0" applyNumberForma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9" borderId="0" xfId="0" applyNumberFormat="1" applyFont="1" applyFill="1" applyBorder="1" applyAlignment="1" applyProtection="1">
      <alignment horizontal="center"/>
      <protection locked="0"/>
    </xf>
    <xf numFmtId="165" fontId="0" fillId="9" borderId="10" xfId="0" applyNumberFormat="1" applyFill="1" applyBorder="1" applyAlignment="1" applyProtection="1">
      <alignment horizontal="center"/>
      <protection locked="0"/>
    </xf>
    <xf numFmtId="165" fontId="0" fillId="9" borderId="8" xfId="0" applyNumberFormat="1" applyFill="1" applyBorder="1" applyAlignment="1" applyProtection="1">
      <alignment horizontal="center"/>
      <protection locked="0"/>
    </xf>
    <xf numFmtId="165" fontId="0" fillId="9" borderId="10" xfId="0" applyNumberFormat="1" applyFill="1" applyBorder="1" applyAlignment="1" applyProtection="1">
      <alignment horizontal="center"/>
      <protection hidden="1"/>
    </xf>
    <xf numFmtId="164" fontId="0" fillId="9" borderId="8" xfId="0" applyNumberFormat="1" applyFill="1" applyBorder="1" applyAlignment="1" applyProtection="1">
      <alignment horizontal="center"/>
      <protection hidden="1"/>
    </xf>
    <xf numFmtId="165" fontId="0" fillId="9" borderId="0" xfId="0" applyNumberFormat="1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165" fontId="0" fillId="9" borderId="9" xfId="0" applyNumberFormat="1" applyFill="1" applyBorder="1" applyAlignment="1" applyProtection="1">
      <alignment horizontal="center"/>
      <protection locked="0" hidden="1"/>
    </xf>
    <xf numFmtId="165" fontId="0" fillId="9" borderId="0" xfId="0" applyNumberFormat="1" applyFill="1" applyBorder="1" applyAlignment="1" applyProtection="1">
      <alignment horizontal="center"/>
      <protection hidden="1"/>
    </xf>
    <xf numFmtId="0" fontId="0" fillId="9" borderId="13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 locked="0" hidden="1"/>
    </xf>
    <xf numFmtId="166" fontId="0" fillId="0" borderId="13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/>
      <protection hidden="1"/>
    </xf>
    <xf numFmtId="165" fontId="0" fillId="9" borderId="10" xfId="0" applyNumberFormat="1" applyFill="1" applyBorder="1" applyAlignment="1" applyProtection="1">
      <alignment horizontal="center"/>
      <protection locked="0" hidden="1"/>
    </xf>
    <xf numFmtId="166" fontId="0" fillId="9" borderId="1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 hidden="1"/>
    </xf>
    <xf numFmtId="0" fontId="13" fillId="0" borderId="13" xfId="0" applyFont="1" applyFill="1" applyBorder="1" applyAlignment="1">
      <alignment horizontal="center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165" fontId="20" fillId="0" borderId="8" xfId="0" applyNumberFormat="1" applyFont="1" applyFill="1" applyBorder="1" applyAlignment="1" applyProtection="1">
      <alignment horizontal="center"/>
      <protection locked="0"/>
    </xf>
    <xf numFmtId="165" fontId="20" fillId="0" borderId="10" xfId="0" applyNumberFormat="1" applyFont="1" applyFill="1" applyBorder="1" applyAlignment="1" applyProtection="1">
      <alignment horizontal="center"/>
      <protection hidden="1"/>
    </xf>
    <xf numFmtId="165" fontId="20" fillId="0" borderId="10" xfId="0" applyNumberFormat="1" applyFont="1" applyFill="1" applyBorder="1" applyAlignment="1" applyProtection="1">
      <alignment horizontal="center"/>
      <protection locked="0"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164" fontId="20" fillId="0" borderId="8" xfId="0" applyNumberFormat="1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locked="0"/>
    </xf>
    <xf numFmtId="165" fontId="20" fillId="9" borderId="0" xfId="0" applyNumberFormat="1" applyFont="1" applyFill="1" applyBorder="1" applyAlignment="1" applyProtection="1">
      <alignment horizontal="center"/>
      <protection locked="0"/>
    </xf>
    <xf numFmtId="165" fontId="20" fillId="9" borderId="10" xfId="0" applyNumberFormat="1" applyFont="1" applyFill="1" applyBorder="1" applyAlignment="1" applyProtection="1">
      <alignment horizontal="center"/>
      <protection hidden="1"/>
    </xf>
    <xf numFmtId="165" fontId="20" fillId="9" borderId="10" xfId="0" applyNumberFormat="1" applyFont="1" applyFill="1" applyBorder="1" applyAlignment="1" applyProtection="1">
      <alignment horizontal="center"/>
      <protection locked="0" hidden="1"/>
    </xf>
    <xf numFmtId="165" fontId="20" fillId="9" borderId="0" xfId="0" applyNumberFormat="1" applyFont="1" applyFill="1" applyBorder="1" applyAlignment="1" applyProtection="1">
      <alignment horizontal="center"/>
      <protection hidden="1"/>
    </xf>
    <xf numFmtId="164" fontId="20" fillId="9" borderId="8" xfId="0" applyNumberFormat="1" applyFont="1" applyFill="1" applyBorder="1" applyAlignment="1" applyProtection="1">
      <alignment horizontal="center"/>
      <protection hidden="1"/>
    </xf>
    <xf numFmtId="0" fontId="20" fillId="9" borderId="13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5" fontId="0" fillId="0" borderId="14" xfId="0" applyNumberFormat="1" applyFill="1" applyBorder="1" applyAlignment="1" applyProtection="1">
      <alignment horizontal="center"/>
      <protection locked="0"/>
    </xf>
    <xf numFmtId="165" fontId="0" fillId="0" borderId="15" xfId="0" applyNumberForma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>
      <alignment horizontal="center"/>
    </xf>
    <xf numFmtId="0" fontId="18" fillId="9" borderId="13" xfId="0" applyFont="1" applyFill="1" applyBorder="1" applyAlignment="1" applyProtection="1">
      <alignment horizontal="center"/>
      <protection locked="0"/>
    </xf>
    <xf numFmtId="0" fontId="21" fillId="9" borderId="13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164" fontId="0" fillId="0" borderId="17" xfId="0" applyNumberFormat="1" applyFill="1" applyBorder="1" applyAlignment="1" applyProtection="1">
      <alignment horizontal="center"/>
      <protection locked="0" hidden="1"/>
    </xf>
    <xf numFmtId="164" fontId="0" fillId="0" borderId="0" xfId="0" applyNumberFormat="1" applyProtection="1">
      <protection locked="0"/>
    </xf>
    <xf numFmtId="165" fontId="0" fillId="10" borderId="0" xfId="0" applyNumberFormat="1" applyFill="1" applyBorder="1" applyAlignment="1" applyProtection="1">
      <alignment horizontal="center"/>
      <protection locked="0"/>
    </xf>
    <xf numFmtId="165" fontId="0" fillId="10" borderId="8" xfId="0" applyNumberFormat="1" applyFill="1" applyBorder="1" applyAlignment="1" applyProtection="1">
      <alignment horizontal="center"/>
      <protection locked="0"/>
    </xf>
    <xf numFmtId="165" fontId="0" fillId="10" borderId="10" xfId="0" applyNumberFormat="1" applyFill="1" applyBorder="1" applyAlignment="1" applyProtection="1">
      <alignment horizontal="center"/>
      <protection hidden="1"/>
    </xf>
    <xf numFmtId="165" fontId="0" fillId="10" borderId="0" xfId="0" applyNumberFormat="1" applyFill="1" applyBorder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0" fillId="10" borderId="9" xfId="0" applyFill="1" applyBorder="1" applyAlignment="1" applyProtection="1">
      <alignment horizontal="center"/>
      <protection locked="0"/>
    </xf>
    <xf numFmtId="165" fontId="0" fillId="10" borderId="0" xfId="0" applyNumberFormat="1" applyFont="1" applyFill="1" applyBorder="1" applyAlignment="1" applyProtection="1">
      <alignment horizontal="center"/>
      <protection locked="0"/>
    </xf>
    <xf numFmtId="165" fontId="0" fillId="10" borderId="10" xfId="0" applyNumberFormat="1" applyFill="1" applyBorder="1" applyAlignment="1" applyProtection="1">
      <alignment horizontal="center"/>
      <protection locked="0" hidden="1"/>
    </xf>
    <xf numFmtId="164" fontId="0" fillId="10" borderId="8" xfId="0" applyNumberFormat="1" applyFill="1" applyBorder="1" applyAlignment="1" applyProtection="1">
      <alignment horizontal="center"/>
      <protection hidden="1"/>
    </xf>
    <xf numFmtId="166" fontId="0" fillId="10" borderId="13" xfId="0" applyNumberFormat="1" applyFill="1" applyBorder="1" applyAlignment="1" applyProtection="1">
      <alignment horizontal="center"/>
      <protection locked="0"/>
    </xf>
    <xf numFmtId="165" fontId="0" fillId="10" borderId="10" xfId="0" applyNumberFormat="1" applyFill="1" applyBorder="1" applyAlignment="1" applyProtection="1">
      <alignment horizontal="center"/>
      <protection locked="0"/>
    </xf>
    <xf numFmtId="164" fontId="17" fillId="10" borderId="8" xfId="0" applyNumberFormat="1" applyFont="1" applyFill="1" applyBorder="1" applyAlignment="1" applyProtection="1">
      <alignment horizontal="center"/>
      <protection hidden="1"/>
    </xf>
    <xf numFmtId="0" fontId="0" fillId="10" borderId="8" xfId="0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8" xfId="0" applyNumberFormat="1" applyFont="1" applyFill="1" applyBorder="1" applyAlignment="1" applyProtection="1">
      <alignment horizontal="center"/>
      <protection locked="0"/>
    </xf>
    <xf numFmtId="165" fontId="0" fillId="9" borderId="8" xfId="0" applyNumberFormat="1" applyFont="1" applyFill="1" applyBorder="1" applyAlignment="1" applyProtection="1">
      <alignment horizontal="center"/>
      <protection locked="0"/>
    </xf>
    <xf numFmtId="165" fontId="20" fillId="9" borderId="8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10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165" fontId="0" fillId="9" borderId="10" xfId="0" applyNumberFormat="1" applyFont="1" applyFill="1" applyBorder="1" applyAlignment="1" applyProtection="1">
      <alignment horizontal="center"/>
      <protection locked="0"/>
    </xf>
    <xf numFmtId="165" fontId="0" fillId="0" borderId="17" xfId="0" applyNumberFormat="1" applyFill="1" applyBorder="1" applyAlignment="1" applyProtection="1">
      <alignment horizontal="center"/>
      <protection locked="0"/>
    </xf>
    <xf numFmtId="165" fontId="20" fillId="0" borderId="10" xfId="0" applyNumberFormat="1" applyFont="1" applyFill="1" applyBorder="1" applyAlignment="1" applyProtection="1">
      <alignment horizontal="center"/>
      <protection locked="0"/>
    </xf>
    <xf numFmtId="165" fontId="20" fillId="9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 vertical="center" wrapText="1"/>
    </xf>
    <xf numFmtId="165" fontId="0" fillId="9" borderId="0" xfId="0" applyNumberFormat="1" applyFill="1" applyBorder="1" applyAlignment="1" applyProtection="1">
      <alignment horizontal="center"/>
      <protection locked="0" hidden="1"/>
    </xf>
    <xf numFmtId="165" fontId="0" fillId="10" borderId="0" xfId="0" applyNumberFormat="1" applyFill="1" applyBorder="1" applyAlignment="1" applyProtection="1">
      <alignment horizontal="center"/>
      <protection locked="0" hidden="1"/>
    </xf>
    <xf numFmtId="165" fontId="0" fillId="0" borderId="0" xfId="0" applyNumberFormat="1" applyFill="1" applyBorder="1" applyAlignment="1" applyProtection="1">
      <alignment horizontal="center"/>
      <protection locked="0"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/>
    </xf>
    <xf numFmtId="165" fontId="0" fillId="9" borderId="9" xfId="0" applyNumberFormat="1" applyFill="1" applyBorder="1" applyAlignment="1" applyProtection="1">
      <alignment horizontal="center"/>
      <protection locked="0"/>
    </xf>
    <xf numFmtId="165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16" fillId="0" borderId="0" xfId="0" applyFont="1" applyFill="1"/>
    <xf numFmtId="0" fontId="0" fillId="0" borderId="4" xfId="0" applyFont="1" applyFill="1" applyBorder="1" applyAlignment="1">
      <alignment horizontal="center" vertical="center" wrapText="1"/>
    </xf>
    <xf numFmtId="165" fontId="0" fillId="0" borderId="29" xfId="0" applyNumberFormat="1" applyFill="1" applyBorder="1" applyAlignment="1" applyProtection="1">
      <alignment horizontal="center"/>
      <protection hidden="1"/>
    </xf>
    <xf numFmtId="0" fontId="0" fillId="0" borderId="0" xfId="0" applyFont="1" applyBorder="1"/>
    <xf numFmtId="0" fontId="0" fillId="10" borderId="0" xfId="0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9" borderId="8" xfId="0" applyFill="1" applyBorder="1" applyAlignment="1" applyProtection="1">
      <alignment horizontal="center"/>
      <protection locked="0"/>
    </xf>
    <xf numFmtId="164" fontId="0" fillId="0" borderId="0" xfId="0" applyNumberFormat="1" applyFont="1" applyBorder="1"/>
    <xf numFmtId="0" fontId="0" fillId="0" borderId="8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/>
    </xf>
    <xf numFmtId="165" fontId="0" fillId="9" borderId="8" xfId="0" applyNumberFormat="1" applyFill="1" applyBorder="1" applyAlignment="1" applyProtection="1">
      <alignment horizontal="center"/>
      <protection hidden="1"/>
    </xf>
    <xf numFmtId="165" fontId="14" fillId="0" borderId="8" xfId="0" applyNumberFormat="1" applyFont="1" applyFill="1" applyBorder="1" applyAlignment="1" applyProtection="1">
      <alignment horizontal="center"/>
      <protection hidden="1"/>
    </xf>
    <xf numFmtId="0" fontId="20" fillId="0" borderId="8" xfId="0" applyFont="1" applyFill="1" applyBorder="1" applyAlignment="1" applyProtection="1">
      <alignment horizontal="center"/>
      <protection locked="0"/>
    </xf>
    <xf numFmtId="0" fontId="20" fillId="9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26" xfId="0" applyNumberFormat="1" applyFill="1" applyBorder="1" applyAlignment="1">
      <alignment horizontal="center"/>
    </xf>
    <xf numFmtId="165" fontId="14" fillId="0" borderId="26" xfId="0" applyNumberFormat="1" applyFont="1" applyFill="1" applyBorder="1" applyAlignment="1" applyProtection="1">
      <alignment horizontal="center"/>
      <protection hidden="1"/>
    </xf>
    <xf numFmtId="165" fontId="14" fillId="9" borderId="26" xfId="0" applyNumberFormat="1" applyFont="1" applyFill="1" applyBorder="1" applyAlignment="1" applyProtection="1">
      <alignment horizontal="center"/>
      <protection hidden="1"/>
    </xf>
    <xf numFmtId="165" fontId="0" fillId="0" borderId="26" xfId="0" applyNumberForma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4" fillId="11" borderId="2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/>
    <xf numFmtId="14" fontId="13" fillId="0" borderId="0" xfId="0" applyNumberFormat="1" applyFont="1" applyBorder="1"/>
    <xf numFmtId="0" fontId="0" fillId="0" borderId="0" xfId="0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27" xfId="0" applyFill="1" applyBorder="1"/>
    <xf numFmtId="0" fontId="0" fillId="0" borderId="26" xfId="0" applyFill="1" applyBorder="1"/>
    <xf numFmtId="0" fontId="0" fillId="0" borderId="8" xfId="0" applyFill="1" applyBorder="1"/>
    <xf numFmtId="0" fontId="0" fillId="0" borderId="15" xfId="0" applyFill="1" applyBorder="1"/>
    <xf numFmtId="0" fontId="0" fillId="0" borderId="3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 hidden="1"/>
    </xf>
    <xf numFmtId="0" fontId="13" fillId="0" borderId="22" xfId="0" applyFont="1" applyFill="1" applyBorder="1" applyAlignment="1">
      <alignment horizontal="center"/>
    </xf>
    <xf numFmtId="165" fontId="0" fillId="0" borderId="27" xfId="0" applyNumberFormat="1" applyFill="1" applyBorder="1" applyAlignment="1" applyProtection="1">
      <alignment horizontal="center"/>
      <protection hidden="1"/>
    </xf>
    <xf numFmtId="165" fontId="0" fillId="0" borderId="15" xfId="0" applyNumberFormat="1" applyFill="1" applyBorder="1" applyAlignment="1" applyProtection="1">
      <alignment horizontal="center"/>
      <protection hidden="1"/>
    </xf>
    <xf numFmtId="164" fontId="0" fillId="0" borderId="16" xfId="0" applyNumberFormat="1" applyFill="1" applyBorder="1" applyAlignment="1" applyProtection="1">
      <alignment horizontal="center"/>
      <protection locked="0" hidden="1"/>
    </xf>
    <xf numFmtId="0" fontId="0" fillId="0" borderId="0" xfId="0" applyFont="1" applyFill="1" applyBorder="1"/>
    <xf numFmtId="0" fontId="0" fillId="0" borderId="0" xfId="0" applyFill="1" applyProtection="1">
      <protection locked="0"/>
    </xf>
    <xf numFmtId="0" fontId="23" fillId="0" borderId="0" xfId="0" applyFont="1" applyAlignment="1">
      <alignment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9" borderId="9" xfId="0" applyFill="1" applyBorder="1" applyAlignment="1" applyProtection="1">
      <alignment horizontal="left"/>
      <protection locked="0"/>
    </xf>
    <xf numFmtId="165" fontId="0" fillId="0" borderId="9" xfId="0" applyNumberFormat="1" applyFill="1" applyBorder="1" applyAlignment="1" applyProtection="1">
      <alignment horizontal="left" wrapText="1"/>
      <protection locked="0"/>
    </xf>
    <xf numFmtId="165" fontId="0" fillId="0" borderId="9" xfId="0" applyNumberFormat="1" applyFill="1" applyBorder="1" applyAlignment="1" applyProtection="1">
      <alignment horizontal="left"/>
      <protection locked="0"/>
    </xf>
    <xf numFmtId="165" fontId="0" fillId="9" borderId="9" xfId="0" applyNumberFormat="1" applyFill="1" applyBorder="1" applyAlignment="1" applyProtection="1">
      <alignment horizontal="left"/>
      <protection locked="0"/>
    </xf>
    <xf numFmtId="165" fontId="0" fillId="0" borderId="1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>
      <alignment horizontal="left"/>
    </xf>
    <xf numFmtId="165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6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9" xfId="0" applyFont="1" applyFill="1" applyBorder="1" applyAlignment="1" applyProtection="1">
      <alignment horizontal="left"/>
      <protection locked="0"/>
    </xf>
    <xf numFmtId="0" fontId="0" fillId="10" borderId="9" xfId="0" applyFill="1" applyBorder="1" applyAlignment="1" applyProtection="1">
      <alignment horizontal="left"/>
      <protection locked="0"/>
    </xf>
    <xf numFmtId="165" fontId="0" fillId="10" borderId="9" xfId="0" applyNumberFormat="1" applyFill="1" applyBorder="1" applyAlignment="1" applyProtection="1">
      <alignment horizontal="left"/>
      <protection locked="0"/>
    </xf>
    <xf numFmtId="0" fontId="20" fillId="0" borderId="9" xfId="0" applyFont="1" applyFill="1" applyBorder="1" applyAlignment="1" applyProtection="1">
      <alignment horizontal="left"/>
      <protection locked="0"/>
    </xf>
    <xf numFmtId="165" fontId="20" fillId="9" borderId="9" xfId="0" applyNumberFormat="1" applyFont="1" applyFill="1" applyBorder="1" applyAlignment="1" applyProtection="1">
      <alignment horizontal="left"/>
      <protection locked="0"/>
    </xf>
    <xf numFmtId="165" fontId="20" fillId="0" borderId="9" xfId="0" applyNumberFormat="1" applyFont="1" applyFill="1" applyBorder="1" applyAlignment="1" applyProtection="1">
      <alignment horizontal="left"/>
      <protection locked="0"/>
    </xf>
    <xf numFmtId="0" fontId="14" fillId="9" borderId="9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 applyProtection="1">
      <alignment horizontal="left" wrapText="1"/>
      <protection locked="0"/>
    </xf>
    <xf numFmtId="164" fontId="0" fillId="13" borderId="8" xfId="0" applyNumberFormat="1" applyFill="1" applyBorder="1" applyAlignment="1" applyProtection="1">
      <alignment horizontal="center"/>
      <protection hidden="1"/>
    </xf>
    <xf numFmtId="14" fontId="13" fillId="0" borderId="0" xfId="0" applyNumberFormat="1" applyFont="1" applyAlignment="1" applyProtection="1"/>
    <xf numFmtId="0" fontId="22" fillId="12" borderId="14" xfId="0" applyFont="1" applyFill="1" applyBorder="1" applyAlignment="1">
      <alignment horizontal="left"/>
    </xf>
    <xf numFmtId="165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ndard" xfId="0" builtinId="0"/>
    <cellStyle name="Status" xfId="8"/>
    <cellStyle name="Text" xfId="4"/>
    <cellStyle name="Warning" xfId="12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view="pageLayout" zoomScaleNormal="100" workbookViewId="0">
      <selection activeCell="B10" sqref="B10"/>
    </sheetView>
  </sheetViews>
  <sheetFormatPr baseColWidth="10" defaultColWidth="9.33203125" defaultRowHeight="14.4"/>
  <cols>
    <col min="1" max="1" width="8.6640625" style="18" customWidth="1"/>
    <col min="2" max="2" width="80.44140625" customWidth="1"/>
    <col min="3" max="1026" width="11" customWidth="1"/>
  </cols>
  <sheetData>
    <row r="1" spans="2:4" ht="21">
      <c r="B1" s="196" t="s">
        <v>0</v>
      </c>
    </row>
    <row r="2" spans="2:4" ht="12.75" customHeight="1">
      <c r="B2" s="193"/>
    </row>
    <row r="3" spans="2:4" ht="15.6">
      <c r="B3" s="193"/>
    </row>
    <row r="4" spans="2:4" ht="62.4">
      <c r="B4" s="194" t="s">
        <v>80</v>
      </c>
    </row>
    <row r="5" spans="2:4" ht="46.8">
      <c r="B5" s="194" t="s">
        <v>77</v>
      </c>
    </row>
    <row r="6" spans="2:4" s="18" customFormat="1" ht="31.2">
      <c r="B6" s="194" t="s">
        <v>78</v>
      </c>
    </row>
    <row r="7" spans="2:4" ht="15.6">
      <c r="B7" s="194" t="s">
        <v>68</v>
      </c>
    </row>
    <row r="8" spans="2:4" ht="39.75" customHeight="1">
      <c r="B8" s="194"/>
    </row>
    <row r="9" spans="2:4" s="18" customFormat="1" ht="63" customHeight="1">
      <c r="B9" s="194" t="s">
        <v>82</v>
      </c>
    </row>
    <row r="10" spans="2:4" s="18" customFormat="1" ht="49.5" customHeight="1">
      <c r="B10" s="194" t="s">
        <v>83</v>
      </c>
    </row>
    <row r="11" spans="2:4" s="18" customFormat="1" ht="15.6">
      <c r="B11" s="194" t="s">
        <v>69</v>
      </c>
    </row>
    <row r="12" spans="2:4" ht="31.2">
      <c r="B12" s="194" t="s">
        <v>70</v>
      </c>
    </row>
    <row r="13" spans="2:4" ht="45" customHeight="1">
      <c r="B13" s="194" t="s">
        <v>71</v>
      </c>
    </row>
    <row r="14" spans="2:4" s="18" customFormat="1" ht="33" customHeight="1">
      <c r="B14" s="194"/>
    </row>
    <row r="15" spans="2:4" ht="48.75" customHeight="1">
      <c r="B15" s="194" t="s">
        <v>81</v>
      </c>
      <c r="D15" s="119"/>
    </row>
    <row r="16" spans="2:4" ht="31.2">
      <c r="B16" s="194" t="s">
        <v>76</v>
      </c>
    </row>
    <row r="17" spans="2:2" ht="31.2">
      <c r="B17" s="194" t="s">
        <v>75</v>
      </c>
    </row>
    <row r="18" spans="2:2" ht="31.2">
      <c r="B18" s="194" t="s">
        <v>74</v>
      </c>
    </row>
    <row r="19" spans="2:2" ht="31.2">
      <c r="B19" s="194" t="s">
        <v>73</v>
      </c>
    </row>
    <row r="20" spans="2:2" ht="31.2">
      <c r="B20" s="194" t="s">
        <v>72</v>
      </c>
    </row>
    <row r="21" spans="2:2" ht="15.6">
      <c r="B21" s="194"/>
    </row>
    <row r="22" spans="2:2" ht="15.6">
      <c r="B22" s="194"/>
    </row>
    <row r="23" spans="2:2" ht="15.6">
      <c r="B23" s="195"/>
    </row>
    <row r="24" spans="2:2">
      <c r="B24" s="192"/>
    </row>
    <row r="25" spans="2:2" ht="31.2">
      <c r="B25" s="195" t="s">
        <v>79</v>
      </c>
    </row>
    <row r="26" spans="2:2">
      <c r="B26" s="192"/>
    </row>
    <row r="27" spans="2:2">
      <c r="B27" s="118"/>
    </row>
    <row r="28" spans="2:2">
      <c r="B28" s="118"/>
    </row>
    <row r="29" spans="2:2">
      <c r="B29" s="119"/>
    </row>
    <row r="30" spans="2:2">
      <c r="B30" s="119"/>
    </row>
  </sheetData>
  <sheetProtection algorithmName="SHA-512" hashValue="vyVvmACsTvCojCQyB9ou6XHGkauc4F9+sydBTSe2ce5KNgBwqC+O4f8ZxuIN31y957CQZg2AwgFqJK82uytIhQ==" saltValue="9FhIFEOY9hZtTXWAycsDfg==" spinCount="100000" sheet="1" objects="1" scenarios="1"/>
  <pageMargins left="0.25" right="0.25" top="0.75" bottom="0.75" header="0.3" footer="0.3"/>
  <pageSetup paperSize="9" scale="93" firstPageNumber="0" orientation="portrait" horizontalDpi="300" verticalDpi="300" r:id="rId1"/>
  <headerFoot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topLeftCell="A2" zoomScaleNormal="75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7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August!N38</f>
        <v>-56.666666666666778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58"/>
      <c r="N5" s="59"/>
      <c r="O5" s="63"/>
    </row>
    <row r="6" spans="1:15" s="175" customFormat="1">
      <c r="A6" s="162" t="s">
        <v>23</v>
      </c>
      <c r="B6" s="70" t="s">
        <v>19</v>
      </c>
      <c r="C6" s="46"/>
      <c r="D6" s="46"/>
      <c r="E6" s="45"/>
      <c r="F6" s="38"/>
      <c r="G6" s="46"/>
      <c r="H6" s="46"/>
      <c r="I6" s="198"/>
      <c r="J6" s="42">
        <f t="shared" ref="J6:J35" si="0">(D6-C6)+(F6-E6)-(H6-G6)</f>
        <v>0</v>
      </c>
      <c r="K6" s="64">
        <v>0.33333333333333298</v>
      </c>
      <c r="L6" s="40">
        <f t="shared" ref="L6:L35" si="1">IF(J6&gt;K6,J6-K6,0)</f>
        <v>0</v>
      </c>
      <c r="M6" s="42">
        <f t="shared" ref="M6:M35" si="2">IF(J6&gt;=K6,0,K6-J6)</f>
        <v>0.33333333333333298</v>
      </c>
      <c r="N6" s="43">
        <f>N4+L6-M6</f>
        <v>-57.000000000000114</v>
      </c>
      <c r="O6" s="44"/>
    </row>
    <row r="7" spans="1:15" s="28" customFormat="1">
      <c r="A7" s="109" t="s">
        <v>25</v>
      </c>
      <c r="B7" s="148" t="s">
        <v>22</v>
      </c>
      <c r="C7" s="52"/>
      <c r="D7" s="52"/>
      <c r="E7" s="48"/>
      <c r="F7" s="49"/>
      <c r="G7" s="52"/>
      <c r="H7" s="52"/>
      <c r="I7" s="202"/>
      <c r="J7" s="55">
        <f t="shared" si="0"/>
        <v>0</v>
      </c>
      <c r="K7" s="67">
        <v>0</v>
      </c>
      <c r="L7" s="50">
        <f t="shared" si="1"/>
        <v>0</v>
      </c>
      <c r="M7" s="55">
        <f t="shared" si="2"/>
        <v>0</v>
      </c>
      <c r="N7" s="51">
        <f t="shared" ref="N7:N35" si="3">N6+L7-M7</f>
        <v>-57.000000000000114</v>
      </c>
      <c r="O7" s="102"/>
    </row>
    <row r="8" spans="1:15" s="28" customFormat="1">
      <c r="A8" s="163" t="s">
        <v>27</v>
      </c>
      <c r="B8" s="148" t="s">
        <v>24</v>
      </c>
      <c r="C8" s="52"/>
      <c r="D8" s="52"/>
      <c r="E8" s="48"/>
      <c r="F8" s="49"/>
      <c r="G8" s="52"/>
      <c r="H8" s="52"/>
      <c r="I8" s="202"/>
      <c r="J8" s="55">
        <f t="shared" si="0"/>
        <v>0</v>
      </c>
      <c r="K8" s="67">
        <v>0</v>
      </c>
      <c r="L8" s="50">
        <f t="shared" si="1"/>
        <v>0</v>
      </c>
      <c r="M8" s="55">
        <f t="shared" si="2"/>
        <v>0</v>
      </c>
      <c r="N8" s="51">
        <f t="shared" si="3"/>
        <v>-57.000000000000114</v>
      </c>
      <c r="O8" s="56"/>
    </row>
    <row r="9" spans="1:15" s="175" customFormat="1">
      <c r="A9" s="162" t="s">
        <v>29</v>
      </c>
      <c r="B9" s="70" t="s">
        <v>26</v>
      </c>
      <c r="C9" s="37"/>
      <c r="D9" s="37"/>
      <c r="E9" s="126"/>
      <c r="F9" s="120"/>
      <c r="G9" s="37"/>
      <c r="H9" s="37"/>
      <c r="I9" s="205"/>
      <c r="J9" s="42">
        <f t="shared" si="0"/>
        <v>0</v>
      </c>
      <c r="K9" s="64">
        <v>0.33333333333333331</v>
      </c>
      <c r="L9" s="40">
        <f t="shared" si="1"/>
        <v>0</v>
      </c>
      <c r="M9" s="42">
        <f t="shared" si="2"/>
        <v>0.33333333333333331</v>
      </c>
      <c r="N9" s="43">
        <f t="shared" si="3"/>
        <v>-57.333333333333449</v>
      </c>
      <c r="O9" s="44"/>
    </row>
    <row r="10" spans="1:15" s="175" customFormat="1">
      <c r="A10" s="162" t="s">
        <v>31</v>
      </c>
      <c r="B10" s="70" t="s">
        <v>28</v>
      </c>
      <c r="C10" s="37"/>
      <c r="D10" s="37"/>
      <c r="E10" s="126"/>
      <c r="F10" s="120"/>
      <c r="G10" s="37"/>
      <c r="H10" s="37"/>
      <c r="I10" s="205"/>
      <c r="J10" s="42">
        <f t="shared" si="0"/>
        <v>0</v>
      </c>
      <c r="K10" s="64">
        <v>0.33333333333333331</v>
      </c>
      <c r="L10" s="40">
        <f t="shared" si="1"/>
        <v>0</v>
      </c>
      <c r="M10" s="42">
        <f t="shared" si="2"/>
        <v>0.33333333333333331</v>
      </c>
      <c r="N10" s="43">
        <f t="shared" si="3"/>
        <v>-57.666666666666785</v>
      </c>
      <c r="O10" s="44"/>
    </row>
    <row r="11" spans="1:15" s="175" customFormat="1">
      <c r="A11" s="162" t="s">
        <v>18</v>
      </c>
      <c r="B11" s="70" t="s">
        <v>30</v>
      </c>
      <c r="C11" s="46"/>
      <c r="D11" s="46"/>
      <c r="E11" s="45"/>
      <c r="F11" s="38"/>
      <c r="G11" s="46"/>
      <c r="H11" s="46"/>
      <c r="I11" s="198"/>
      <c r="J11" s="42">
        <f t="shared" si="0"/>
        <v>0</v>
      </c>
      <c r="K11" s="64">
        <v>0.33333333333333298</v>
      </c>
      <c r="L11" s="40">
        <f t="shared" si="1"/>
        <v>0</v>
      </c>
      <c r="M11" s="42">
        <f t="shared" si="2"/>
        <v>0.33333333333333298</v>
      </c>
      <c r="N11" s="43">
        <f t="shared" si="3"/>
        <v>-58.000000000000121</v>
      </c>
      <c r="O11" s="44"/>
    </row>
    <row r="12" spans="1:15" s="175" customFormat="1">
      <c r="A12" s="162" t="s">
        <v>21</v>
      </c>
      <c r="B12" s="70" t="s">
        <v>32</v>
      </c>
      <c r="C12" s="46"/>
      <c r="D12" s="46"/>
      <c r="E12" s="45"/>
      <c r="F12" s="38"/>
      <c r="G12" s="46"/>
      <c r="H12" s="46"/>
      <c r="I12" s="198"/>
      <c r="J12" s="42">
        <f t="shared" si="0"/>
        <v>0</v>
      </c>
      <c r="K12" s="64">
        <v>0.33333333333333298</v>
      </c>
      <c r="L12" s="40">
        <f t="shared" si="1"/>
        <v>0</v>
      </c>
      <c r="M12" s="42">
        <f t="shared" si="2"/>
        <v>0.33333333333333298</v>
      </c>
      <c r="N12" s="43">
        <f t="shared" si="3"/>
        <v>-58.333333333333456</v>
      </c>
      <c r="O12" s="44"/>
    </row>
    <row r="13" spans="1:15" s="175" customFormat="1">
      <c r="A13" s="162" t="s">
        <v>23</v>
      </c>
      <c r="B13" s="70" t="s">
        <v>33</v>
      </c>
      <c r="C13" s="46"/>
      <c r="D13" s="46"/>
      <c r="E13" s="45"/>
      <c r="F13" s="38"/>
      <c r="G13" s="46"/>
      <c r="H13" s="46"/>
      <c r="I13" s="198"/>
      <c r="J13" s="42">
        <f t="shared" si="0"/>
        <v>0</v>
      </c>
      <c r="K13" s="64">
        <v>0.33333333333333298</v>
      </c>
      <c r="L13" s="40">
        <f t="shared" si="1"/>
        <v>0</v>
      </c>
      <c r="M13" s="42">
        <f t="shared" si="2"/>
        <v>0.33333333333333298</v>
      </c>
      <c r="N13" s="43">
        <f t="shared" si="3"/>
        <v>-58.666666666666792</v>
      </c>
      <c r="O13" s="44"/>
    </row>
    <row r="14" spans="1:15" s="28" customFormat="1">
      <c r="A14" s="109" t="s">
        <v>25</v>
      </c>
      <c r="B14" s="148" t="s">
        <v>34</v>
      </c>
      <c r="C14" s="52"/>
      <c r="D14" s="52"/>
      <c r="E14" s="48"/>
      <c r="F14" s="49"/>
      <c r="G14" s="52"/>
      <c r="H14" s="52"/>
      <c r="I14" s="202"/>
      <c r="J14" s="55">
        <f t="shared" si="0"/>
        <v>0</v>
      </c>
      <c r="K14" s="67">
        <v>0</v>
      </c>
      <c r="L14" s="50">
        <f t="shared" si="1"/>
        <v>0</v>
      </c>
      <c r="M14" s="55">
        <f t="shared" si="2"/>
        <v>0</v>
      </c>
      <c r="N14" s="51">
        <f t="shared" si="3"/>
        <v>-58.666666666666792</v>
      </c>
      <c r="O14" s="56"/>
    </row>
    <row r="15" spans="1:15" s="28" customFormat="1">
      <c r="A15" s="163" t="s">
        <v>27</v>
      </c>
      <c r="B15" s="148" t="s">
        <v>35</v>
      </c>
      <c r="C15" s="52"/>
      <c r="D15" s="52"/>
      <c r="E15" s="48"/>
      <c r="F15" s="49"/>
      <c r="G15" s="52"/>
      <c r="H15" s="52"/>
      <c r="I15" s="202"/>
      <c r="J15" s="55">
        <f t="shared" si="0"/>
        <v>0</v>
      </c>
      <c r="K15" s="67">
        <v>0</v>
      </c>
      <c r="L15" s="50">
        <f t="shared" si="1"/>
        <v>0</v>
      </c>
      <c r="M15" s="55">
        <f t="shared" si="2"/>
        <v>0</v>
      </c>
      <c r="N15" s="51">
        <f t="shared" si="3"/>
        <v>-58.666666666666792</v>
      </c>
      <c r="O15" s="56"/>
    </row>
    <row r="16" spans="1:15" s="175" customFormat="1">
      <c r="A16" s="162" t="s">
        <v>29</v>
      </c>
      <c r="B16" s="70" t="s">
        <v>36</v>
      </c>
      <c r="C16" s="37"/>
      <c r="D16" s="37"/>
      <c r="E16" s="126"/>
      <c r="F16" s="120"/>
      <c r="G16" s="37"/>
      <c r="H16" s="37"/>
      <c r="I16" s="205"/>
      <c r="J16" s="42">
        <f t="shared" si="0"/>
        <v>0</v>
      </c>
      <c r="K16" s="64">
        <v>0.33333333333333331</v>
      </c>
      <c r="L16" s="40">
        <f t="shared" si="1"/>
        <v>0</v>
      </c>
      <c r="M16" s="42">
        <f t="shared" si="2"/>
        <v>0.33333333333333331</v>
      </c>
      <c r="N16" s="43">
        <f t="shared" si="3"/>
        <v>-59.000000000000128</v>
      </c>
      <c r="O16" s="44"/>
    </row>
    <row r="17" spans="1:15" s="175" customFormat="1">
      <c r="A17" s="162" t="s">
        <v>31</v>
      </c>
      <c r="B17" s="70" t="s">
        <v>37</v>
      </c>
      <c r="C17" s="37"/>
      <c r="D17" s="37"/>
      <c r="E17" s="126"/>
      <c r="F17" s="120"/>
      <c r="G17" s="37"/>
      <c r="H17" s="37"/>
      <c r="I17" s="205"/>
      <c r="J17" s="42">
        <f t="shared" si="0"/>
        <v>0</v>
      </c>
      <c r="K17" s="64">
        <v>0.33333333333333331</v>
      </c>
      <c r="L17" s="40">
        <f t="shared" si="1"/>
        <v>0</v>
      </c>
      <c r="M17" s="42">
        <f t="shared" si="2"/>
        <v>0.33333333333333331</v>
      </c>
      <c r="N17" s="43">
        <f t="shared" si="3"/>
        <v>-59.333333333333464</v>
      </c>
      <c r="O17" s="44"/>
    </row>
    <row r="18" spans="1:15" s="175" customFormat="1">
      <c r="A18" s="162" t="s">
        <v>18</v>
      </c>
      <c r="B18" s="70" t="s">
        <v>38</v>
      </c>
      <c r="C18" s="46"/>
      <c r="D18" s="46"/>
      <c r="E18" s="45"/>
      <c r="F18" s="38"/>
      <c r="G18" s="46"/>
      <c r="H18" s="46"/>
      <c r="I18" s="198"/>
      <c r="J18" s="42">
        <f t="shared" si="0"/>
        <v>0</v>
      </c>
      <c r="K18" s="64">
        <v>0.33333333333333298</v>
      </c>
      <c r="L18" s="40">
        <f t="shared" si="1"/>
        <v>0</v>
      </c>
      <c r="M18" s="42">
        <f t="shared" si="2"/>
        <v>0.33333333333333298</v>
      </c>
      <c r="N18" s="43">
        <f t="shared" si="3"/>
        <v>-59.666666666666799</v>
      </c>
      <c r="O18" s="44"/>
    </row>
    <row r="19" spans="1:15" s="175" customFormat="1">
      <c r="A19" s="162" t="s">
        <v>21</v>
      </c>
      <c r="B19" s="70" t="s">
        <v>39</v>
      </c>
      <c r="C19" s="46"/>
      <c r="D19" s="46"/>
      <c r="E19" s="45"/>
      <c r="F19" s="38"/>
      <c r="G19" s="46"/>
      <c r="H19" s="46"/>
      <c r="I19" s="198"/>
      <c r="J19" s="42">
        <f t="shared" si="0"/>
        <v>0</v>
      </c>
      <c r="K19" s="64">
        <v>0.33333333333333298</v>
      </c>
      <c r="L19" s="40">
        <f t="shared" si="1"/>
        <v>0</v>
      </c>
      <c r="M19" s="42">
        <f t="shared" si="2"/>
        <v>0.33333333333333298</v>
      </c>
      <c r="N19" s="43">
        <f t="shared" si="3"/>
        <v>-60.000000000000135</v>
      </c>
      <c r="O19" s="44"/>
    </row>
    <row r="20" spans="1:15" s="175" customFormat="1">
      <c r="A20" s="162" t="s">
        <v>23</v>
      </c>
      <c r="B20" s="70" t="s">
        <v>40</v>
      </c>
      <c r="C20" s="46"/>
      <c r="D20" s="46"/>
      <c r="E20" s="45"/>
      <c r="F20" s="38"/>
      <c r="G20" s="46"/>
      <c r="H20" s="46"/>
      <c r="I20" s="198"/>
      <c r="J20" s="42">
        <f t="shared" si="0"/>
        <v>0</v>
      </c>
      <c r="K20" s="64">
        <v>0.33333333333333298</v>
      </c>
      <c r="L20" s="40">
        <f t="shared" si="1"/>
        <v>0</v>
      </c>
      <c r="M20" s="42">
        <f t="shared" si="2"/>
        <v>0.33333333333333298</v>
      </c>
      <c r="N20" s="43">
        <f t="shared" si="3"/>
        <v>-60.333333333333471</v>
      </c>
      <c r="O20" s="44"/>
    </row>
    <row r="21" spans="1:15" s="28" customFormat="1">
      <c r="A21" s="109" t="s">
        <v>25</v>
      </c>
      <c r="B21" s="148" t="s">
        <v>41</v>
      </c>
      <c r="C21" s="52"/>
      <c r="D21" s="52"/>
      <c r="E21" s="48"/>
      <c r="F21" s="49"/>
      <c r="G21" s="52"/>
      <c r="H21" s="52"/>
      <c r="I21" s="202"/>
      <c r="J21" s="55">
        <f t="shared" si="0"/>
        <v>0</v>
      </c>
      <c r="K21" s="67">
        <v>0</v>
      </c>
      <c r="L21" s="50">
        <f t="shared" si="1"/>
        <v>0</v>
      </c>
      <c r="M21" s="55">
        <f t="shared" si="2"/>
        <v>0</v>
      </c>
      <c r="N21" s="51">
        <f t="shared" si="3"/>
        <v>-60.333333333333471</v>
      </c>
      <c r="O21" s="56"/>
    </row>
    <row r="22" spans="1:15" s="28" customFormat="1">
      <c r="A22" s="163" t="s">
        <v>27</v>
      </c>
      <c r="B22" s="148" t="s">
        <v>42</v>
      </c>
      <c r="C22" s="52"/>
      <c r="D22" s="52"/>
      <c r="E22" s="48"/>
      <c r="F22" s="49"/>
      <c r="G22" s="52"/>
      <c r="H22" s="52"/>
      <c r="I22" s="202"/>
      <c r="J22" s="55">
        <f t="shared" si="0"/>
        <v>0</v>
      </c>
      <c r="K22" s="67">
        <v>0</v>
      </c>
      <c r="L22" s="50">
        <f t="shared" si="1"/>
        <v>0</v>
      </c>
      <c r="M22" s="55">
        <f t="shared" si="2"/>
        <v>0</v>
      </c>
      <c r="N22" s="51">
        <f t="shared" si="3"/>
        <v>-60.333333333333471</v>
      </c>
      <c r="O22" s="56"/>
    </row>
    <row r="23" spans="1:15" s="175" customFormat="1">
      <c r="A23" s="162" t="s">
        <v>29</v>
      </c>
      <c r="B23" s="70" t="s">
        <v>43</v>
      </c>
      <c r="C23" s="37"/>
      <c r="D23" s="37"/>
      <c r="E23" s="126"/>
      <c r="F23" s="120"/>
      <c r="G23" s="37"/>
      <c r="H23" s="37"/>
      <c r="I23" s="205"/>
      <c r="J23" s="42">
        <f t="shared" si="0"/>
        <v>0</v>
      </c>
      <c r="K23" s="64">
        <v>0.33333333333333331</v>
      </c>
      <c r="L23" s="40">
        <f t="shared" si="1"/>
        <v>0</v>
      </c>
      <c r="M23" s="42">
        <f t="shared" si="2"/>
        <v>0.33333333333333331</v>
      </c>
      <c r="N23" s="43">
        <f t="shared" si="3"/>
        <v>-60.666666666666806</v>
      </c>
      <c r="O23" s="44"/>
    </row>
    <row r="24" spans="1:15" s="175" customFormat="1">
      <c r="A24" s="162" t="s">
        <v>31</v>
      </c>
      <c r="B24" s="70" t="s">
        <v>44</v>
      </c>
      <c r="C24" s="37"/>
      <c r="D24" s="37"/>
      <c r="E24" s="126"/>
      <c r="F24" s="120"/>
      <c r="G24" s="37"/>
      <c r="H24" s="37"/>
      <c r="I24" s="205"/>
      <c r="J24" s="42">
        <f t="shared" si="0"/>
        <v>0</v>
      </c>
      <c r="K24" s="64">
        <v>0.33333333333333331</v>
      </c>
      <c r="L24" s="40">
        <f t="shared" si="1"/>
        <v>0</v>
      </c>
      <c r="M24" s="42">
        <f t="shared" si="2"/>
        <v>0.33333333333333331</v>
      </c>
      <c r="N24" s="43">
        <f t="shared" si="3"/>
        <v>-61.000000000000142</v>
      </c>
      <c r="O24" s="44"/>
    </row>
    <row r="25" spans="1:15" s="175" customFormat="1">
      <c r="A25" s="162" t="s">
        <v>18</v>
      </c>
      <c r="B25" s="70" t="s">
        <v>45</v>
      </c>
      <c r="C25" s="46"/>
      <c r="D25" s="46"/>
      <c r="E25" s="45"/>
      <c r="F25" s="38"/>
      <c r="G25" s="46"/>
      <c r="H25" s="46"/>
      <c r="I25" s="198"/>
      <c r="J25" s="42">
        <f t="shared" si="0"/>
        <v>0</v>
      </c>
      <c r="K25" s="64">
        <v>0.33333333333333298</v>
      </c>
      <c r="L25" s="40">
        <f t="shared" si="1"/>
        <v>0</v>
      </c>
      <c r="M25" s="42">
        <f t="shared" si="2"/>
        <v>0.33333333333333298</v>
      </c>
      <c r="N25" s="43">
        <f t="shared" si="3"/>
        <v>-61.333333333333478</v>
      </c>
      <c r="O25" s="44"/>
    </row>
    <row r="26" spans="1:15" s="175" customFormat="1">
      <c r="A26" s="162" t="s">
        <v>21</v>
      </c>
      <c r="B26" s="70" t="s">
        <v>46</v>
      </c>
      <c r="C26" s="46"/>
      <c r="D26" s="46"/>
      <c r="E26" s="45"/>
      <c r="F26" s="38"/>
      <c r="G26" s="46"/>
      <c r="H26" s="46"/>
      <c r="I26" s="198"/>
      <c r="J26" s="42">
        <f t="shared" si="0"/>
        <v>0</v>
      </c>
      <c r="K26" s="64">
        <v>0.33333333333333298</v>
      </c>
      <c r="L26" s="40">
        <f t="shared" si="1"/>
        <v>0</v>
      </c>
      <c r="M26" s="42">
        <f t="shared" si="2"/>
        <v>0.33333333333333298</v>
      </c>
      <c r="N26" s="43">
        <f t="shared" si="3"/>
        <v>-61.666666666666814</v>
      </c>
      <c r="O26" s="44"/>
    </row>
    <row r="27" spans="1:15" s="175" customFormat="1">
      <c r="A27" s="162" t="s">
        <v>23</v>
      </c>
      <c r="B27" s="70">
        <v>22</v>
      </c>
      <c r="C27" s="46"/>
      <c r="D27" s="46"/>
      <c r="E27" s="45"/>
      <c r="F27" s="38"/>
      <c r="G27" s="46"/>
      <c r="H27" s="46"/>
      <c r="I27" s="198"/>
      <c r="J27" s="42">
        <f t="shared" si="0"/>
        <v>0</v>
      </c>
      <c r="K27" s="64">
        <v>0.33333333333333298</v>
      </c>
      <c r="L27" s="40">
        <f t="shared" si="1"/>
        <v>0</v>
      </c>
      <c r="M27" s="42">
        <f t="shared" si="2"/>
        <v>0.33333333333333298</v>
      </c>
      <c r="N27" s="43">
        <f t="shared" si="3"/>
        <v>-62.000000000000149</v>
      </c>
      <c r="O27" s="44"/>
    </row>
    <row r="28" spans="1:15" s="28" customFormat="1">
      <c r="A28" s="109" t="s">
        <v>25</v>
      </c>
      <c r="B28" s="148" t="s">
        <v>48</v>
      </c>
      <c r="C28" s="52"/>
      <c r="D28" s="52"/>
      <c r="E28" s="48"/>
      <c r="F28" s="49"/>
      <c r="G28" s="52"/>
      <c r="H28" s="52"/>
      <c r="I28" s="202"/>
      <c r="J28" s="55">
        <f t="shared" si="0"/>
        <v>0</v>
      </c>
      <c r="K28" s="67">
        <v>0</v>
      </c>
      <c r="L28" s="50">
        <f t="shared" si="1"/>
        <v>0</v>
      </c>
      <c r="M28" s="55">
        <f t="shared" si="2"/>
        <v>0</v>
      </c>
      <c r="N28" s="51">
        <f t="shared" si="3"/>
        <v>-62.000000000000149</v>
      </c>
      <c r="O28" s="56"/>
    </row>
    <row r="29" spans="1:15" s="28" customFormat="1">
      <c r="A29" s="163" t="s">
        <v>27</v>
      </c>
      <c r="B29" s="148" t="s">
        <v>49</v>
      </c>
      <c r="C29" s="52"/>
      <c r="D29" s="52"/>
      <c r="E29" s="48"/>
      <c r="F29" s="49"/>
      <c r="G29" s="52"/>
      <c r="H29" s="52"/>
      <c r="I29" s="202"/>
      <c r="J29" s="55">
        <f t="shared" si="0"/>
        <v>0</v>
      </c>
      <c r="K29" s="67">
        <v>0</v>
      </c>
      <c r="L29" s="50">
        <f t="shared" si="1"/>
        <v>0</v>
      </c>
      <c r="M29" s="55">
        <f t="shared" si="2"/>
        <v>0</v>
      </c>
      <c r="N29" s="51">
        <f t="shared" si="3"/>
        <v>-62.000000000000149</v>
      </c>
      <c r="O29" s="56"/>
    </row>
    <row r="30" spans="1:15" s="175" customFormat="1">
      <c r="A30" s="162" t="s">
        <v>29</v>
      </c>
      <c r="B30" s="70" t="s">
        <v>50</v>
      </c>
      <c r="C30" s="37"/>
      <c r="D30" s="37"/>
      <c r="E30" s="126"/>
      <c r="F30" s="120"/>
      <c r="G30" s="37"/>
      <c r="H30" s="37"/>
      <c r="I30" s="205"/>
      <c r="J30" s="42">
        <f t="shared" si="0"/>
        <v>0</v>
      </c>
      <c r="K30" s="64">
        <v>0.33333333333333331</v>
      </c>
      <c r="L30" s="40">
        <f t="shared" si="1"/>
        <v>0</v>
      </c>
      <c r="M30" s="42">
        <f t="shared" si="2"/>
        <v>0.33333333333333331</v>
      </c>
      <c r="N30" s="43">
        <f t="shared" si="3"/>
        <v>-62.333333333333485</v>
      </c>
      <c r="O30" s="44"/>
    </row>
    <row r="31" spans="1:15" s="175" customFormat="1">
      <c r="A31" s="162" t="s">
        <v>31</v>
      </c>
      <c r="B31" s="70" t="s">
        <v>51</v>
      </c>
      <c r="C31" s="37"/>
      <c r="D31" s="37"/>
      <c r="E31" s="126"/>
      <c r="F31" s="120"/>
      <c r="G31" s="37"/>
      <c r="H31" s="37"/>
      <c r="I31" s="205"/>
      <c r="J31" s="42">
        <f t="shared" si="0"/>
        <v>0</v>
      </c>
      <c r="K31" s="64">
        <v>0.33333333333333331</v>
      </c>
      <c r="L31" s="40">
        <f t="shared" si="1"/>
        <v>0</v>
      </c>
      <c r="M31" s="42">
        <f t="shared" si="2"/>
        <v>0.33333333333333331</v>
      </c>
      <c r="N31" s="43">
        <f t="shared" si="3"/>
        <v>-62.666666666666821</v>
      </c>
      <c r="O31" s="44"/>
    </row>
    <row r="32" spans="1:15" s="175" customFormat="1">
      <c r="A32" s="162" t="s">
        <v>18</v>
      </c>
      <c r="B32" s="70" t="s">
        <v>52</v>
      </c>
      <c r="C32" s="46"/>
      <c r="D32" s="46"/>
      <c r="E32" s="45"/>
      <c r="F32" s="38"/>
      <c r="G32" s="46"/>
      <c r="H32" s="46"/>
      <c r="I32" s="198"/>
      <c r="J32" s="42">
        <f t="shared" si="0"/>
        <v>0</v>
      </c>
      <c r="K32" s="64">
        <v>0.33333333333333298</v>
      </c>
      <c r="L32" s="40">
        <f t="shared" si="1"/>
        <v>0</v>
      </c>
      <c r="M32" s="42">
        <f t="shared" si="2"/>
        <v>0.33333333333333298</v>
      </c>
      <c r="N32" s="43">
        <f t="shared" si="3"/>
        <v>-63.000000000000156</v>
      </c>
      <c r="O32" s="44"/>
    </row>
    <row r="33" spans="1:15" s="175" customFormat="1">
      <c r="A33" s="162" t="s">
        <v>21</v>
      </c>
      <c r="B33" s="70" t="s">
        <v>53</v>
      </c>
      <c r="C33" s="46"/>
      <c r="D33" s="46"/>
      <c r="E33" s="45"/>
      <c r="F33" s="38"/>
      <c r="G33" s="46"/>
      <c r="H33" s="46"/>
      <c r="I33" s="198"/>
      <c r="J33" s="42">
        <f t="shared" si="0"/>
        <v>0</v>
      </c>
      <c r="K33" s="64">
        <v>0.33333333333333298</v>
      </c>
      <c r="L33" s="40">
        <f t="shared" si="1"/>
        <v>0</v>
      </c>
      <c r="M33" s="42">
        <f t="shared" si="2"/>
        <v>0.33333333333333298</v>
      </c>
      <c r="N33" s="43">
        <f t="shared" si="3"/>
        <v>-63.333333333333492</v>
      </c>
      <c r="O33" s="44"/>
    </row>
    <row r="34" spans="1:15" s="175" customFormat="1">
      <c r="A34" s="162" t="s">
        <v>23</v>
      </c>
      <c r="B34" s="70" t="s">
        <v>54</v>
      </c>
      <c r="C34" s="46"/>
      <c r="D34" s="46"/>
      <c r="E34" s="45"/>
      <c r="F34" s="38"/>
      <c r="G34" s="46"/>
      <c r="H34" s="46"/>
      <c r="I34" s="198"/>
      <c r="J34" s="42">
        <f t="shared" si="0"/>
        <v>0</v>
      </c>
      <c r="K34" s="64">
        <v>0.33333333333333331</v>
      </c>
      <c r="L34" s="40">
        <f t="shared" si="1"/>
        <v>0</v>
      </c>
      <c r="M34" s="42">
        <f t="shared" si="2"/>
        <v>0.33333333333333331</v>
      </c>
      <c r="N34" s="43">
        <f t="shared" si="3"/>
        <v>-63.666666666666828</v>
      </c>
      <c r="O34" s="44"/>
    </row>
    <row r="35" spans="1:15" s="18" customFormat="1">
      <c r="A35" s="163" t="s">
        <v>25</v>
      </c>
      <c r="B35" s="98" t="s">
        <v>55</v>
      </c>
      <c r="C35" s="115"/>
      <c r="D35" s="99"/>
      <c r="E35" s="115"/>
      <c r="F35" s="99"/>
      <c r="G35" s="98"/>
      <c r="H35" s="99"/>
      <c r="I35" s="210"/>
      <c r="J35" s="101">
        <f t="shared" si="0"/>
        <v>0</v>
      </c>
      <c r="K35" s="112">
        <v>0</v>
      </c>
      <c r="L35" s="100">
        <f t="shared" si="1"/>
        <v>0</v>
      </c>
      <c r="M35" s="101">
        <f t="shared" si="2"/>
        <v>0</v>
      </c>
      <c r="N35" s="113">
        <f t="shared" si="3"/>
        <v>-63.666666666666828</v>
      </c>
      <c r="O35" s="102"/>
    </row>
    <row r="36" spans="1:15" s="57" customFormat="1">
      <c r="A36" s="164"/>
      <c r="B36" s="59"/>
      <c r="C36" s="46"/>
      <c r="D36" s="46"/>
      <c r="E36" s="45"/>
      <c r="F36" s="38"/>
      <c r="G36" s="46"/>
      <c r="H36" s="46"/>
      <c r="I36" s="204"/>
      <c r="J36" s="42"/>
      <c r="K36" s="64"/>
      <c r="L36" s="40"/>
      <c r="M36" s="42"/>
      <c r="N36" s="66"/>
      <c r="O36" s="44"/>
    </row>
    <row r="37" spans="1:15" s="57" customFormat="1" ht="15" thickBot="1">
      <c r="A37" s="176"/>
      <c r="B37" s="167"/>
      <c r="C37" s="89"/>
      <c r="D37" s="89"/>
      <c r="E37" s="128"/>
      <c r="F37" s="90"/>
      <c r="G37" s="89"/>
      <c r="H37" s="89"/>
      <c r="I37" s="206" t="s">
        <v>66</v>
      </c>
      <c r="J37" s="135">
        <f>SUM(J6:J35)</f>
        <v>0</v>
      </c>
      <c r="K37" s="96">
        <f>SUM(K6:K35)</f>
        <v>6.9999999999999956</v>
      </c>
      <c r="L37" s="220" t="s">
        <v>57</v>
      </c>
      <c r="M37" s="220"/>
      <c r="N37" s="91">
        <f>N35</f>
        <v>-63.666666666666828</v>
      </c>
      <c r="O37" s="92"/>
    </row>
    <row r="38" spans="1:15">
      <c r="A38" s="145"/>
      <c r="B38" s="145"/>
      <c r="C38" s="145"/>
      <c r="D38" s="145"/>
      <c r="I38" s="207"/>
      <c r="K38" s="173"/>
    </row>
    <row r="39" spans="1:15">
      <c r="A39" s="19" t="s">
        <v>58</v>
      </c>
      <c r="B39" s="19"/>
      <c r="L39" s="20" t="s">
        <v>59</v>
      </c>
      <c r="M39" s="20"/>
    </row>
    <row r="40" spans="1:15">
      <c r="A40" s="1" t="s">
        <v>2</v>
      </c>
      <c r="D40" s="1" t="s">
        <v>60</v>
      </c>
      <c r="L40" s="1" t="s">
        <v>2</v>
      </c>
      <c r="N40" s="1" t="s">
        <v>60</v>
      </c>
    </row>
    <row r="41" spans="1:15">
      <c r="A41" s="21">
        <f ca="1">TODAY()</f>
        <v>43501</v>
      </c>
      <c r="B41" s="21"/>
      <c r="D41" s="1" t="s">
        <v>61</v>
      </c>
      <c r="N41" s="1" t="s">
        <v>62</v>
      </c>
    </row>
  </sheetData>
  <sheetProtection algorithmName="SHA-512" hashValue="VK+j/4MfkABNiGkEITOlZ6rnytzshKuYsOnQeBm9la0qz+IFjVb0Kl1u3z9gvlMv9bnSVXcKCPio4ndZ4P5w+w==" saltValue="qLMkszZuXEADcjvrxrETeA==" spinCount="100000" sheet="1" objects="1" scenarios="1"/>
  <mergeCells count="7">
    <mergeCell ref="A1:O1"/>
    <mergeCell ref="L37:M37"/>
    <mergeCell ref="L4:M4"/>
    <mergeCell ref="C2:D2"/>
    <mergeCell ref="E2:F2"/>
    <mergeCell ref="G2:H2"/>
    <mergeCell ref="L2:N2"/>
  </mergeCells>
  <conditionalFormatting sqref="N37">
    <cfRule type="cellIs" dxfId="7" priority="2" operator="lessThan">
      <formula>0</formula>
    </cfRule>
  </conditionalFormatting>
  <conditionalFormatting sqref="N4">
    <cfRule type="cellIs" dxfId="6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A2" zoomScaleNormal="10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4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September!N37</f>
        <v>-63.666666666666828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42"/>
      <c r="N5" s="59"/>
      <c r="O5" s="63"/>
    </row>
    <row r="6" spans="1:15" s="28" customFormat="1">
      <c r="A6" s="109" t="s">
        <v>27</v>
      </c>
      <c r="B6" s="148" t="s">
        <v>19</v>
      </c>
      <c r="C6" s="52"/>
      <c r="D6" s="52"/>
      <c r="E6" s="48"/>
      <c r="F6" s="49"/>
      <c r="G6" s="52"/>
      <c r="H6" s="52"/>
      <c r="I6" s="199"/>
      <c r="J6" s="132">
        <f t="shared" ref="J6:J36" si="0">(D6-C6)+(F6-E6)-(H6-G6)</f>
        <v>0</v>
      </c>
      <c r="K6" s="67">
        <v>0</v>
      </c>
      <c r="L6" s="50">
        <f t="shared" ref="L6:L36" si="1">IF(J6&gt;K6,J6-K6,0)</f>
        <v>0</v>
      </c>
      <c r="M6" s="55">
        <f t="shared" ref="M6:M36" si="2">IF(J6&gt;=K6,0,K6-J6)</f>
        <v>0</v>
      </c>
      <c r="N6" s="51">
        <f>N4+L6-M6</f>
        <v>-63.666666666666828</v>
      </c>
      <c r="O6" s="56"/>
    </row>
    <row r="7" spans="1:15" s="175" customFormat="1">
      <c r="A7" s="162" t="s">
        <v>29</v>
      </c>
      <c r="B7" s="70" t="s">
        <v>22</v>
      </c>
      <c r="C7" s="37"/>
      <c r="D7" s="46"/>
      <c r="E7" s="126"/>
      <c r="F7" s="38"/>
      <c r="G7" s="37"/>
      <c r="H7" s="46"/>
      <c r="I7" s="208"/>
      <c r="J7" s="134">
        <f t="shared" si="0"/>
        <v>0</v>
      </c>
      <c r="K7" s="64">
        <v>0.33333333333333331</v>
      </c>
      <c r="L7" s="40">
        <f t="shared" si="1"/>
        <v>0</v>
      </c>
      <c r="M7" s="42">
        <f t="shared" si="2"/>
        <v>0.33333333333333331</v>
      </c>
      <c r="N7" s="43">
        <f t="shared" ref="N7:N36" si="3">N6+L7-M7</f>
        <v>-64.000000000000156</v>
      </c>
      <c r="O7" s="44"/>
    </row>
    <row r="8" spans="1:15" s="28" customFormat="1">
      <c r="A8" s="109" t="s">
        <v>31</v>
      </c>
      <c r="B8" s="117" t="s">
        <v>24</v>
      </c>
      <c r="C8" s="111"/>
      <c r="D8" s="98"/>
      <c r="E8" s="125"/>
      <c r="F8" s="99"/>
      <c r="G8" s="111"/>
      <c r="H8" s="98"/>
      <c r="I8" s="209" t="s">
        <v>20</v>
      </c>
      <c r="J8" s="133">
        <f t="shared" si="0"/>
        <v>0</v>
      </c>
      <c r="K8" s="112">
        <v>0</v>
      </c>
      <c r="L8" s="100">
        <f t="shared" si="1"/>
        <v>0</v>
      </c>
      <c r="M8" s="55">
        <f t="shared" si="2"/>
        <v>0</v>
      </c>
      <c r="N8" s="113">
        <f t="shared" si="3"/>
        <v>-64.000000000000156</v>
      </c>
      <c r="O8" s="102"/>
    </row>
    <row r="9" spans="1:15" s="175" customFormat="1">
      <c r="A9" s="162" t="s">
        <v>18</v>
      </c>
      <c r="B9" s="70" t="s">
        <v>26</v>
      </c>
      <c r="C9" s="46"/>
      <c r="D9" s="46"/>
      <c r="E9" s="45"/>
      <c r="F9" s="38"/>
      <c r="G9" s="46"/>
      <c r="H9" s="46"/>
      <c r="I9" s="198"/>
      <c r="J9" s="134">
        <f t="shared" si="0"/>
        <v>0</v>
      </c>
      <c r="K9" s="64">
        <v>0.33333333333333298</v>
      </c>
      <c r="L9" s="40">
        <f t="shared" si="1"/>
        <v>0</v>
      </c>
      <c r="M9" s="42">
        <f t="shared" si="2"/>
        <v>0.33333333333333298</v>
      </c>
      <c r="N9" s="43">
        <f t="shared" si="3"/>
        <v>-64.333333333333485</v>
      </c>
      <c r="O9" s="44"/>
    </row>
    <row r="10" spans="1:15" s="175" customFormat="1">
      <c r="A10" s="162" t="s">
        <v>21</v>
      </c>
      <c r="B10" s="70" t="s">
        <v>28</v>
      </c>
      <c r="C10" s="46"/>
      <c r="D10" s="46"/>
      <c r="E10" s="45"/>
      <c r="F10" s="38"/>
      <c r="G10" s="46"/>
      <c r="H10" s="46"/>
      <c r="I10" s="198"/>
      <c r="J10" s="134">
        <f t="shared" si="0"/>
        <v>0</v>
      </c>
      <c r="K10" s="64">
        <v>0.33333333333333298</v>
      </c>
      <c r="L10" s="40">
        <f t="shared" si="1"/>
        <v>0</v>
      </c>
      <c r="M10" s="42">
        <f t="shared" si="2"/>
        <v>0.33333333333333298</v>
      </c>
      <c r="N10" s="43">
        <f t="shared" si="3"/>
        <v>-64.666666666666814</v>
      </c>
      <c r="O10" s="44"/>
    </row>
    <row r="11" spans="1:15" s="175" customFormat="1">
      <c r="A11" s="162" t="s">
        <v>23</v>
      </c>
      <c r="B11" s="70" t="s">
        <v>30</v>
      </c>
      <c r="C11" s="46"/>
      <c r="D11" s="46"/>
      <c r="E11" s="45"/>
      <c r="F11" s="38"/>
      <c r="G11" s="46"/>
      <c r="H11" s="46"/>
      <c r="I11" s="198"/>
      <c r="J11" s="134">
        <f t="shared" si="0"/>
        <v>0</v>
      </c>
      <c r="K11" s="64">
        <v>0.33333333333333298</v>
      </c>
      <c r="L11" s="40">
        <f t="shared" si="1"/>
        <v>0</v>
      </c>
      <c r="M11" s="42">
        <f t="shared" si="2"/>
        <v>0.33333333333333298</v>
      </c>
      <c r="N11" s="43">
        <f t="shared" si="3"/>
        <v>-65.000000000000142</v>
      </c>
      <c r="O11" s="44"/>
    </row>
    <row r="12" spans="1:15" s="28" customFormat="1">
      <c r="A12" s="109" t="s">
        <v>25</v>
      </c>
      <c r="B12" s="148" t="s">
        <v>32</v>
      </c>
      <c r="C12" s="52"/>
      <c r="D12" s="52"/>
      <c r="E12" s="48"/>
      <c r="F12" s="49"/>
      <c r="G12" s="52"/>
      <c r="H12" s="52"/>
      <c r="I12" s="202"/>
      <c r="J12" s="132">
        <f t="shared" si="0"/>
        <v>0</v>
      </c>
      <c r="K12" s="67">
        <v>0</v>
      </c>
      <c r="L12" s="50">
        <f t="shared" si="1"/>
        <v>0</v>
      </c>
      <c r="M12" s="55">
        <f t="shared" si="2"/>
        <v>0</v>
      </c>
      <c r="N12" s="51">
        <f t="shared" si="3"/>
        <v>-65.000000000000142</v>
      </c>
      <c r="O12" s="56"/>
    </row>
    <row r="13" spans="1:15" s="28" customFormat="1">
      <c r="A13" s="109" t="s">
        <v>27</v>
      </c>
      <c r="B13" s="148" t="s">
        <v>33</v>
      </c>
      <c r="C13" s="52"/>
      <c r="D13" s="52"/>
      <c r="E13" s="48"/>
      <c r="F13" s="49"/>
      <c r="G13" s="52"/>
      <c r="H13" s="52"/>
      <c r="I13" s="202"/>
      <c r="J13" s="132">
        <f t="shared" si="0"/>
        <v>0</v>
      </c>
      <c r="K13" s="67">
        <v>0</v>
      </c>
      <c r="L13" s="50">
        <f t="shared" si="1"/>
        <v>0</v>
      </c>
      <c r="M13" s="55">
        <f t="shared" si="2"/>
        <v>0</v>
      </c>
      <c r="N13" s="51">
        <f t="shared" si="3"/>
        <v>-65.000000000000142</v>
      </c>
      <c r="O13" s="56"/>
    </row>
    <row r="14" spans="1:15" s="175" customFormat="1">
      <c r="A14" s="162" t="s">
        <v>29</v>
      </c>
      <c r="B14" s="70" t="s">
        <v>34</v>
      </c>
      <c r="C14" s="37"/>
      <c r="D14" s="37"/>
      <c r="E14" s="126"/>
      <c r="F14" s="120"/>
      <c r="G14" s="37"/>
      <c r="H14" s="37"/>
      <c r="I14" s="198"/>
      <c r="J14" s="134">
        <f t="shared" si="0"/>
        <v>0</v>
      </c>
      <c r="K14" s="64">
        <v>0.33333333333333331</v>
      </c>
      <c r="L14" s="40">
        <f t="shared" si="1"/>
        <v>0</v>
      </c>
      <c r="M14" s="42">
        <f t="shared" si="2"/>
        <v>0.33333333333333331</v>
      </c>
      <c r="N14" s="43">
        <f t="shared" si="3"/>
        <v>-65.333333333333471</v>
      </c>
      <c r="O14" s="44"/>
    </row>
    <row r="15" spans="1:15" s="175" customFormat="1">
      <c r="A15" s="162" t="s">
        <v>31</v>
      </c>
      <c r="B15" s="70" t="s">
        <v>35</v>
      </c>
      <c r="C15" s="37"/>
      <c r="D15" s="37"/>
      <c r="E15" s="126"/>
      <c r="F15" s="120"/>
      <c r="G15" s="37"/>
      <c r="H15" s="37"/>
      <c r="I15" s="198"/>
      <c r="J15" s="134">
        <f t="shared" si="0"/>
        <v>0</v>
      </c>
      <c r="K15" s="64">
        <v>0.33333333333333331</v>
      </c>
      <c r="L15" s="40">
        <f t="shared" si="1"/>
        <v>0</v>
      </c>
      <c r="M15" s="42">
        <f t="shared" si="2"/>
        <v>0.33333333333333331</v>
      </c>
      <c r="N15" s="43">
        <f t="shared" si="3"/>
        <v>-65.666666666666799</v>
      </c>
      <c r="O15" s="44"/>
    </row>
    <row r="16" spans="1:15" s="175" customFormat="1">
      <c r="A16" s="162" t="s">
        <v>18</v>
      </c>
      <c r="B16" s="70" t="s">
        <v>36</v>
      </c>
      <c r="C16" s="46"/>
      <c r="D16" s="46"/>
      <c r="E16" s="45"/>
      <c r="F16" s="38"/>
      <c r="G16" s="46"/>
      <c r="H16" s="46"/>
      <c r="I16" s="198"/>
      <c r="J16" s="134">
        <f t="shared" si="0"/>
        <v>0</v>
      </c>
      <c r="K16" s="64">
        <v>0.33333333333333298</v>
      </c>
      <c r="L16" s="40">
        <f t="shared" si="1"/>
        <v>0</v>
      </c>
      <c r="M16" s="42">
        <f t="shared" si="2"/>
        <v>0.33333333333333298</v>
      </c>
      <c r="N16" s="43">
        <f t="shared" si="3"/>
        <v>-66.000000000000128</v>
      </c>
      <c r="O16" s="44"/>
    </row>
    <row r="17" spans="1:15" s="175" customFormat="1">
      <c r="A17" s="162" t="s">
        <v>21</v>
      </c>
      <c r="B17" s="70" t="s">
        <v>37</v>
      </c>
      <c r="C17" s="46"/>
      <c r="D17" s="46"/>
      <c r="E17" s="45"/>
      <c r="F17" s="38"/>
      <c r="G17" s="46"/>
      <c r="H17" s="46"/>
      <c r="I17" s="198"/>
      <c r="J17" s="134">
        <f t="shared" si="0"/>
        <v>0</v>
      </c>
      <c r="K17" s="64">
        <v>0.33333333333333298</v>
      </c>
      <c r="L17" s="40">
        <f t="shared" si="1"/>
        <v>0</v>
      </c>
      <c r="M17" s="42">
        <f t="shared" si="2"/>
        <v>0.33333333333333298</v>
      </c>
      <c r="N17" s="43">
        <f t="shared" si="3"/>
        <v>-66.333333333333456</v>
      </c>
      <c r="O17" s="44"/>
    </row>
    <row r="18" spans="1:15" s="175" customFormat="1">
      <c r="A18" s="162" t="s">
        <v>23</v>
      </c>
      <c r="B18" s="70" t="s">
        <v>38</v>
      </c>
      <c r="C18" s="46"/>
      <c r="D18" s="46"/>
      <c r="E18" s="45"/>
      <c r="F18" s="38"/>
      <c r="G18" s="46"/>
      <c r="H18" s="46"/>
      <c r="I18" s="198"/>
      <c r="J18" s="134">
        <f t="shared" si="0"/>
        <v>0</v>
      </c>
      <c r="K18" s="64">
        <v>0.33333333333333298</v>
      </c>
      <c r="L18" s="40">
        <f t="shared" si="1"/>
        <v>0</v>
      </c>
      <c r="M18" s="42">
        <f t="shared" si="2"/>
        <v>0.33333333333333298</v>
      </c>
      <c r="N18" s="43">
        <f t="shared" si="3"/>
        <v>-66.666666666666785</v>
      </c>
      <c r="O18" s="44"/>
    </row>
    <row r="19" spans="1:15" s="28" customFormat="1">
      <c r="A19" s="109" t="s">
        <v>25</v>
      </c>
      <c r="B19" s="148" t="s">
        <v>39</v>
      </c>
      <c r="C19" s="52"/>
      <c r="D19" s="52"/>
      <c r="E19" s="48"/>
      <c r="F19" s="49"/>
      <c r="G19" s="52"/>
      <c r="H19" s="52"/>
      <c r="I19" s="202"/>
      <c r="J19" s="132">
        <f t="shared" si="0"/>
        <v>0</v>
      </c>
      <c r="K19" s="67">
        <v>0</v>
      </c>
      <c r="L19" s="50">
        <f t="shared" si="1"/>
        <v>0</v>
      </c>
      <c r="M19" s="55">
        <f t="shared" si="2"/>
        <v>0</v>
      </c>
      <c r="N19" s="51">
        <f t="shared" si="3"/>
        <v>-66.666666666666785</v>
      </c>
      <c r="O19" s="56"/>
    </row>
    <row r="20" spans="1:15" s="28" customFormat="1">
      <c r="A20" s="109" t="s">
        <v>27</v>
      </c>
      <c r="B20" s="148" t="s">
        <v>40</v>
      </c>
      <c r="C20" s="52"/>
      <c r="D20" s="52"/>
      <c r="E20" s="48"/>
      <c r="F20" s="49"/>
      <c r="G20" s="52"/>
      <c r="H20" s="52"/>
      <c r="I20" s="202"/>
      <c r="J20" s="132">
        <f t="shared" si="0"/>
        <v>0</v>
      </c>
      <c r="K20" s="67">
        <v>0</v>
      </c>
      <c r="L20" s="50">
        <f t="shared" si="1"/>
        <v>0</v>
      </c>
      <c r="M20" s="55">
        <f t="shared" si="2"/>
        <v>0</v>
      </c>
      <c r="N20" s="51">
        <f t="shared" si="3"/>
        <v>-66.666666666666785</v>
      </c>
      <c r="O20" s="56"/>
    </row>
    <row r="21" spans="1:15" s="175" customFormat="1">
      <c r="A21" s="162" t="s">
        <v>29</v>
      </c>
      <c r="B21" s="70" t="s">
        <v>41</v>
      </c>
      <c r="C21" s="37"/>
      <c r="D21" s="37"/>
      <c r="E21" s="126"/>
      <c r="F21" s="120"/>
      <c r="G21" s="37"/>
      <c r="H21" s="37"/>
      <c r="I21" s="198"/>
      <c r="J21" s="134">
        <f t="shared" si="0"/>
        <v>0</v>
      </c>
      <c r="K21" s="64">
        <v>0.33333333333333331</v>
      </c>
      <c r="L21" s="40">
        <f t="shared" si="1"/>
        <v>0</v>
      </c>
      <c r="M21" s="42">
        <f t="shared" si="2"/>
        <v>0.33333333333333331</v>
      </c>
      <c r="N21" s="43">
        <f t="shared" si="3"/>
        <v>-67.000000000000114</v>
      </c>
      <c r="O21" s="44"/>
    </row>
    <row r="22" spans="1:15" s="175" customFormat="1">
      <c r="A22" s="162" t="s">
        <v>31</v>
      </c>
      <c r="B22" s="70" t="s">
        <v>42</v>
      </c>
      <c r="C22" s="37"/>
      <c r="D22" s="37"/>
      <c r="E22" s="126"/>
      <c r="F22" s="120"/>
      <c r="G22" s="37"/>
      <c r="H22" s="37"/>
      <c r="I22" s="198"/>
      <c r="J22" s="134">
        <f t="shared" si="0"/>
        <v>0</v>
      </c>
      <c r="K22" s="64">
        <v>0.33333333333333331</v>
      </c>
      <c r="L22" s="40">
        <f t="shared" si="1"/>
        <v>0</v>
      </c>
      <c r="M22" s="42">
        <f t="shared" si="2"/>
        <v>0.33333333333333331</v>
      </c>
      <c r="N22" s="43">
        <f t="shared" si="3"/>
        <v>-67.333333333333442</v>
      </c>
      <c r="O22" s="44"/>
    </row>
    <row r="23" spans="1:15" s="175" customFormat="1">
      <c r="A23" s="162" t="s">
        <v>18</v>
      </c>
      <c r="B23" s="70" t="s">
        <v>43</v>
      </c>
      <c r="C23" s="46"/>
      <c r="D23" s="46"/>
      <c r="E23" s="45"/>
      <c r="F23" s="38"/>
      <c r="G23" s="46"/>
      <c r="H23" s="46"/>
      <c r="I23" s="198"/>
      <c r="J23" s="134">
        <f t="shared" si="0"/>
        <v>0</v>
      </c>
      <c r="K23" s="64">
        <v>0.33333333333333298</v>
      </c>
      <c r="L23" s="40">
        <f t="shared" si="1"/>
        <v>0</v>
      </c>
      <c r="M23" s="42">
        <f t="shared" si="2"/>
        <v>0.33333333333333298</v>
      </c>
      <c r="N23" s="43">
        <f t="shared" si="3"/>
        <v>-67.666666666666771</v>
      </c>
      <c r="O23" s="44"/>
    </row>
    <row r="24" spans="1:15" s="175" customFormat="1">
      <c r="A24" s="162" t="s">
        <v>21</v>
      </c>
      <c r="B24" s="70" t="s">
        <v>44</v>
      </c>
      <c r="C24" s="46"/>
      <c r="D24" s="46"/>
      <c r="E24" s="45"/>
      <c r="F24" s="38"/>
      <c r="G24" s="46"/>
      <c r="H24" s="46"/>
      <c r="I24" s="198"/>
      <c r="J24" s="134">
        <f t="shared" si="0"/>
        <v>0</v>
      </c>
      <c r="K24" s="64">
        <v>0.33333333333333298</v>
      </c>
      <c r="L24" s="40">
        <f t="shared" si="1"/>
        <v>0</v>
      </c>
      <c r="M24" s="42">
        <f t="shared" si="2"/>
        <v>0.33333333333333298</v>
      </c>
      <c r="N24" s="43">
        <f t="shared" si="3"/>
        <v>-68.000000000000099</v>
      </c>
      <c r="O24" s="44"/>
    </row>
    <row r="25" spans="1:15" s="175" customFormat="1">
      <c r="A25" s="162" t="s">
        <v>23</v>
      </c>
      <c r="B25" s="70" t="s">
        <v>45</v>
      </c>
      <c r="C25" s="46"/>
      <c r="D25" s="46"/>
      <c r="E25" s="45"/>
      <c r="F25" s="38"/>
      <c r="G25" s="46"/>
      <c r="H25" s="46"/>
      <c r="I25" s="198"/>
      <c r="J25" s="134">
        <f t="shared" si="0"/>
        <v>0</v>
      </c>
      <c r="K25" s="64">
        <v>0.33333333333333298</v>
      </c>
      <c r="L25" s="40">
        <f t="shared" si="1"/>
        <v>0</v>
      </c>
      <c r="M25" s="42">
        <f t="shared" si="2"/>
        <v>0.33333333333333298</v>
      </c>
      <c r="N25" s="43">
        <f t="shared" si="3"/>
        <v>-68.333333333333428</v>
      </c>
      <c r="O25" s="44"/>
    </row>
    <row r="26" spans="1:15" s="28" customFormat="1">
      <c r="A26" s="163" t="s">
        <v>25</v>
      </c>
      <c r="B26" s="117" t="s">
        <v>46</v>
      </c>
      <c r="C26" s="52"/>
      <c r="D26" s="52"/>
      <c r="E26" s="48"/>
      <c r="F26" s="49"/>
      <c r="G26" s="52"/>
      <c r="H26" s="52"/>
      <c r="I26" s="202"/>
      <c r="J26" s="133">
        <f>(D26-C26)+(F26-E26)-(H26-G26)</f>
        <v>0</v>
      </c>
      <c r="K26" s="112">
        <v>0</v>
      </c>
      <c r="L26" s="100">
        <f t="shared" si="1"/>
        <v>0</v>
      </c>
      <c r="M26" s="55">
        <f t="shared" si="2"/>
        <v>0</v>
      </c>
      <c r="N26" s="113">
        <f t="shared" si="3"/>
        <v>-68.333333333333428</v>
      </c>
      <c r="O26" s="102"/>
    </row>
    <row r="27" spans="1:15" s="28" customFormat="1">
      <c r="A27" s="109" t="s">
        <v>27</v>
      </c>
      <c r="B27" s="148" t="s">
        <v>47</v>
      </c>
      <c r="C27" s="52"/>
      <c r="D27" s="52"/>
      <c r="E27" s="48"/>
      <c r="F27" s="49"/>
      <c r="G27" s="52"/>
      <c r="H27" s="52"/>
      <c r="I27" s="202"/>
      <c r="J27" s="132">
        <f>(D27-C27)+(F27-E27)-(H27-G27)</f>
        <v>0</v>
      </c>
      <c r="K27" s="67">
        <v>0</v>
      </c>
      <c r="L27" s="50">
        <f t="shared" si="1"/>
        <v>0</v>
      </c>
      <c r="M27" s="55">
        <f t="shared" si="2"/>
        <v>0</v>
      </c>
      <c r="N27" s="51">
        <f t="shared" si="3"/>
        <v>-68.333333333333428</v>
      </c>
      <c r="O27" s="56"/>
    </row>
    <row r="28" spans="1:15" s="175" customFormat="1">
      <c r="A28" s="162" t="s">
        <v>29</v>
      </c>
      <c r="B28" s="70" t="s">
        <v>48</v>
      </c>
      <c r="C28" s="37"/>
      <c r="D28" s="37"/>
      <c r="E28" s="126"/>
      <c r="F28" s="120"/>
      <c r="G28" s="37"/>
      <c r="H28" s="37"/>
      <c r="I28" s="198"/>
      <c r="J28" s="134">
        <f t="shared" si="0"/>
        <v>0</v>
      </c>
      <c r="K28" s="64">
        <v>0.33333333333333331</v>
      </c>
      <c r="L28" s="40">
        <f t="shared" si="1"/>
        <v>0</v>
      </c>
      <c r="M28" s="42">
        <f t="shared" si="2"/>
        <v>0.33333333333333331</v>
      </c>
      <c r="N28" s="43">
        <f t="shared" si="3"/>
        <v>-68.666666666666757</v>
      </c>
      <c r="O28" s="44"/>
    </row>
    <row r="29" spans="1:15" s="175" customFormat="1">
      <c r="A29" s="162" t="s">
        <v>31</v>
      </c>
      <c r="B29" s="70" t="s">
        <v>49</v>
      </c>
      <c r="C29" s="37"/>
      <c r="D29" s="37"/>
      <c r="E29" s="126"/>
      <c r="F29" s="120"/>
      <c r="G29" s="37"/>
      <c r="H29" s="37"/>
      <c r="I29" s="198"/>
      <c r="J29" s="134">
        <f t="shared" si="0"/>
        <v>0</v>
      </c>
      <c r="K29" s="64">
        <v>0.33333333333333331</v>
      </c>
      <c r="L29" s="40">
        <f t="shared" si="1"/>
        <v>0</v>
      </c>
      <c r="M29" s="42">
        <f t="shared" si="2"/>
        <v>0.33333333333333331</v>
      </c>
      <c r="N29" s="43">
        <f t="shared" si="3"/>
        <v>-69.000000000000085</v>
      </c>
      <c r="O29" s="44"/>
    </row>
    <row r="30" spans="1:15" s="175" customFormat="1">
      <c r="A30" s="162" t="s">
        <v>18</v>
      </c>
      <c r="B30" s="70" t="s">
        <v>50</v>
      </c>
      <c r="C30" s="46"/>
      <c r="D30" s="46"/>
      <c r="E30" s="45"/>
      <c r="F30" s="38"/>
      <c r="G30" s="46"/>
      <c r="H30" s="46"/>
      <c r="I30" s="198"/>
      <c r="J30" s="134">
        <f t="shared" si="0"/>
        <v>0</v>
      </c>
      <c r="K30" s="64">
        <v>0.33333333333333298</v>
      </c>
      <c r="L30" s="40">
        <f t="shared" si="1"/>
        <v>0</v>
      </c>
      <c r="M30" s="42">
        <f t="shared" si="2"/>
        <v>0.33333333333333298</v>
      </c>
      <c r="N30" s="43">
        <f t="shared" si="3"/>
        <v>-69.333333333333414</v>
      </c>
      <c r="O30" s="44"/>
    </row>
    <row r="31" spans="1:15" s="175" customFormat="1">
      <c r="A31" s="162" t="s">
        <v>21</v>
      </c>
      <c r="B31" s="70" t="s">
        <v>51</v>
      </c>
      <c r="C31" s="46"/>
      <c r="D31" s="46"/>
      <c r="E31" s="45"/>
      <c r="F31" s="38"/>
      <c r="G31" s="46"/>
      <c r="H31" s="46"/>
      <c r="I31" s="198"/>
      <c r="J31" s="134">
        <f t="shared" si="0"/>
        <v>0</v>
      </c>
      <c r="K31" s="64">
        <v>0.33333333333333298</v>
      </c>
      <c r="L31" s="40">
        <f t="shared" si="1"/>
        <v>0</v>
      </c>
      <c r="M31" s="42">
        <f t="shared" si="2"/>
        <v>0.33333333333333298</v>
      </c>
      <c r="N31" s="43">
        <f t="shared" si="3"/>
        <v>-69.666666666666742</v>
      </c>
      <c r="O31" s="44"/>
    </row>
    <row r="32" spans="1:15" s="175" customFormat="1">
      <c r="A32" s="162" t="s">
        <v>23</v>
      </c>
      <c r="B32" s="70" t="s">
        <v>52</v>
      </c>
      <c r="C32" s="46"/>
      <c r="D32" s="46"/>
      <c r="E32" s="45"/>
      <c r="F32" s="38"/>
      <c r="G32" s="46"/>
      <c r="H32" s="46"/>
      <c r="I32" s="198"/>
      <c r="J32" s="134">
        <f t="shared" si="0"/>
        <v>0</v>
      </c>
      <c r="K32" s="64">
        <v>0.33333333333333298</v>
      </c>
      <c r="L32" s="40">
        <f t="shared" si="1"/>
        <v>0</v>
      </c>
      <c r="M32" s="42">
        <f t="shared" si="2"/>
        <v>0.33333333333333298</v>
      </c>
      <c r="N32" s="43">
        <f t="shared" si="3"/>
        <v>-70.000000000000071</v>
      </c>
      <c r="O32" s="44"/>
    </row>
    <row r="33" spans="1:15" s="28" customFormat="1">
      <c r="A33" s="109" t="s">
        <v>25</v>
      </c>
      <c r="B33" s="117" t="s">
        <v>53</v>
      </c>
      <c r="C33" s="52"/>
      <c r="D33" s="52"/>
      <c r="E33" s="48"/>
      <c r="F33" s="49"/>
      <c r="G33" s="52"/>
      <c r="H33" s="52"/>
      <c r="I33" s="202"/>
      <c r="J33" s="133">
        <f t="shared" si="0"/>
        <v>0</v>
      </c>
      <c r="K33" s="112">
        <v>0</v>
      </c>
      <c r="L33" s="100">
        <f t="shared" si="1"/>
        <v>0</v>
      </c>
      <c r="M33" s="101">
        <f t="shared" si="2"/>
        <v>0</v>
      </c>
      <c r="N33" s="113">
        <f t="shared" si="3"/>
        <v>-70.000000000000071</v>
      </c>
      <c r="O33" s="102"/>
    </row>
    <row r="34" spans="1:15" s="28" customFormat="1">
      <c r="A34" s="109" t="s">
        <v>27</v>
      </c>
      <c r="B34" s="148" t="s">
        <v>54</v>
      </c>
      <c r="C34" s="52"/>
      <c r="D34" s="52"/>
      <c r="E34" s="48"/>
      <c r="F34" s="49"/>
      <c r="G34" s="52"/>
      <c r="H34" s="52"/>
      <c r="I34" s="202"/>
      <c r="J34" s="132">
        <f t="shared" si="0"/>
        <v>0</v>
      </c>
      <c r="K34" s="67">
        <v>0</v>
      </c>
      <c r="L34" s="50">
        <f t="shared" si="1"/>
        <v>0</v>
      </c>
      <c r="M34" s="55">
        <f t="shared" si="2"/>
        <v>0</v>
      </c>
      <c r="N34" s="51">
        <f t="shared" si="3"/>
        <v>-70.000000000000071</v>
      </c>
      <c r="O34" s="56"/>
    </row>
    <row r="35" spans="1:15" s="175" customFormat="1">
      <c r="A35" s="162" t="s">
        <v>29</v>
      </c>
      <c r="B35" s="70" t="s">
        <v>55</v>
      </c>
      <c r="C35" s="37"/>
      <c r="D35" s="37"/>
      <c r="E35" s="126"/>
      <c r="F35" s="120"/>
      <c r="G35" s="37"/>
      <c r="H35" s="37"/>
      <c r="I35" s="205"/>
      <c r="J35" s="134">
        <f t="shared" si="0"/>
        <v>0</v>
      </c>
      <c r="K35" s="64">
        <v>0.33333333333333331</v>
      </c>
      <c r="L35" s="40">
        <f t="shared" si="1"/>
        <v>0</v>
      </c>
      <c r="M35" s="42">
        <f t="shared" si="2"/>
        <v>0.33333333333333331</v>
      </c>
      <c r="N35" s="43">
        <f t="shared" si="3"/>
        <v>-70.3333333333334</v>
      </c>
      <c r="O35" s="44"/>
    </row>
    <row r="36" spans="1:15" s="18" customFormat="1">
      <c r="A36" s="109" t="s">
        <v>31</v>
      </c>
      <c r="B36" s="148" t="s">
        <v>56</v>
      </c>
      <c r="C36" s="47"/>
      <c r="D36" s="52"/>
      <c r="E36" s="127"/>
      <c r="F36" s="49"/>
      <c r="G36" s="47"/>
      <c r="H36" s="52"/>
      <c r="I36" s="199" t="s">
        <v>20</v>
      </c>
      <c r="J36" s="132">
        <f t="shared" si="0"/>
        <v>0</v>
      </c>
      <c r="K36" s="67">
        <v>0</v>
      </c>
      <c r="L36" s="50">
        <f t="shared" si="1"/>
        <v>0</v>
      </c>
      <c r="M36" s="55">
        <f t="shared" si="2"/>
        <v>0</v>
      </c>
      <c r="N36" s="51">
        <f t="shared" si="3"/>
        <v>-70.3333333333334</v>
      </c>
      <c r="O36" s="56"/>
    </row>
    <row r="37" spans="1:15" s="57" customFormat="1">
      <c r="A37" s="164"/>
      <c r="B37" s="59"/>
      <c r="C37" s="46"/>
      <c r="D37" s="46"/>
      <c r="E37" s="45"/>
      <c r="F37" s="38"/>
      <c r="G37" s="46"/>
      <c r="H37" s="46"/>
      <c r="I37" s="204"/>
      <c r="J37" s="42"/>
      <c r="K37" s="64"/>
      <c r="L37" s="40"/>
      <c r="M37" s="42"/>
      <c r="N37" s="66"/>
      <c r="O37" s="44"/>
    </row>
    <row r="38" spans="1:15" s="57" customFormat="1" ht="15" thickBot="1">
      <c r="A38" s="168"/>
      <c r="B38" s="167"/>
      <c r="C38" s="89"/>
      <c r="D38" s="89"/>
      <c r="E38" s="128"/>
      <c r="F38" s="90"/>
      <c r="G38" s="89"/>
      <c r="H38" s="89"/>
      <c r="I38" s="206" t="s">
        <v>66</v>
      </c>
      <c r="J38" s="135">
        <f>SUM(J6:J36)</f>
        <v>0</v>
      </c>
      <c r="K38" s="96">
        <f>SUM(K6:K36)</f>
        <v>6.6666666666666616</v>
      </c>
      <c r="L38" s="220" t="s">
        <v>57</v>
      </c>
      <c r="M38" s="220"/>
      <c r="N38" s="91">
        <f>N36</f>
        <v>-70.3333333333334</v>
      </c>
      <c r="O38" s="92"/>
    </row>
    <row r="40" spans="1:15">
      <c r="A40" s="19" t="s">
        <v>58</v>
      </c>
      <c r="B40" s="19"/>
      <c r="L40" s="20" t="s">
        <v>59</v>
      </c>
      <c r="M40" s="20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">
        <f ca="1">TODAY()</f>
        <v>43501</v>
      </c>
      <c r="B42" s="21"/>
      <c r="D42" s="1" t="s">
        <v>61</v>
      </c>
      <c r="N42" s="1" t="s">
        <v>62</v>
      </c>
    </row>
  </sheetData>
  <sheetProtection algorithmName="SHA-512" hashValue="QhApqFrqR5vVk1kDbxytvDwcZsAqZmkq98PeoCA+vfMSC/Z6mmaUCTgQPwP9R7+YLwuF5gWZta2WF2ST1W/pdA==" saltValue="dNlF7n1iTRZntZd6nHezQQ==" spinCount="100000" sheet="1" objects="1" scenarios="1"/>
  <mergeCells count="7">
    <mergeCell ref="A1:O1"/>
    <mergeCell ref="L38:M38"/>
    <mergeCell ref="C2:D2"/>
    <mergeCell ref="E2:F2"/>
    <mergeCell ref="G2:H2"/>
    <mergeCell ref="L2:N2"/>
    <mergeCell ref="L4:M4"/>
  </mergeCells>
  <conditionalFormatting sqref="N38">
    <cfRule type="cellIs" dxfId="5" priority="2" operator="lessThan">
      <formula>0</formula>
    </cfRule>
  </conditionalFormatting>
  <conditionalFormatting sqref="N4">
    <cfRule type="cellIs" dxfId="4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zoomScaleNormal="10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4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5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143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Oktober!N38</f>
        <v>-70.3333333333334</v>
      </c>
      <c r="O4" s="74"/>
    </row>
    <row r="5" spans="1:15" s="174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42"/>
      <c r="N5" s="59"/>
      <c r="O5" s="63"/>
    </row>
    <row r="6" spans="1:15" s="175" customFormat="1">
      <c r="A6" s="162" t="s">
        <v>18</v>
      </c>
      <c r="B6" s="70" t="s">
        <v>19</v>
      </c>
      <c r="C6" s="46"/>
      <c r="D6" s="46"/>
      <c r="E6" s="45"/>
      <c r="F6" s="38"/>
      <c r="G6" s="46"/>
      <c r="H6" s="46"/>
      <c r="I6" s="198"/>
      <c r="J6" s="42">
        <f t="shared" ref="J6:J35" si="0">(D6-C6)+(F6-E6)-(H6-G6)</f>
        <v>0</v>
      </c>
      <c r="K6" s="64">
        <v>0.33333333333333298</v>
      </c>
      <c r="L6" s="40">
        <f t="shared" ref="L6:L35" si="1">IF(J6&gt;K6,J6-K6,0)</f>
        <v>0</v>
      </c>
      <c r="M6" s="42">
        <f t="shared" ref="M6:M35" si="2">IF(J6&gt;=K6,0,K6-J6)</f>
        <v>0.33333333333333298</v>
      </c>
      <c r="N6" s="43">
        <f>N4+L6-M6</f>
        <v>-70.666666666666728</v>
      </c>
      <c r="O6" s="44"/>
    </row>
    <row r="7" spans="1:15" s="175" customFormat="1">
      <c r="A7" s="162" t="s">
        <v>21</v>
      </c>
      <c r="B7" s="70" t="s">
        <v>22</v>
      </c>
      <c r="C7" s="46"/>
      <c r="D7" s="46"/>
      <c r="E7" s="45"/>
      <c r="F7" s="38"/>
      <c r="G7" s="46"/>
      <c r="H7" s="46"/>
      <c r="I7" s="198"/>
      <c r="J7" s="42">
        <f t="shared" si="0"/>
        <v>0</v>
      </c>
      <c r="K7" s="64">
        <v>0.33333333333333298</v>
      </c>
      <c r="L7" s="40">
        <f t="shared" si="1"/>
        <v>0</v>
      </c>
      <c r="M7" s="42">
        <f t="shared" si="2"/>
        <v>0.33333333333333298</v>
      </c>
      <c r="N7" s="43">
        <f t="shared" ref="N7:N35" si="3">N6+L7-M7</f>
        <v>-71.000000000000057</v>
      </c>
      <c r="O7" s="44"/>
    </row>
    <row r="8" spans="1:15" s="175" customFormat="1">
      <c r="A8" s="162" t="s">
        <v>23</v>
      </c>
      <c r="B8" s="70" t="s">
        <v>24</v>
      </c>
      <c r="C8" s="46"/>
      <c r="D8" s="46"/>
      <c r="E8" s="45"/>
      <c r="F8" s="38"/>
      <c r="G8" s="46"/>
      <c r="H8" s="46"/>
      <c r="I8" s="198"/>
      <c r="J8" s="42">
        <f t="shared" si="0"/>
        <v>0</v>
      </c>
      <c r="K8" s="64">
        <v>0.33333333333333298</v>
      </c>
      <c r="L8" s="40">
        <f t="shared" si="1"/>
        <v>0</v>
      </c>
      <c r="M8" s="42">
        <f t="shared" si="2"/>
        <v>0.33333333333333298</v>
      </c>
      <c r="N8" s="43">
        <f t="shared" si="3"/>
        <v>-71.333333333333385</v>
      </c>
      <c r="O8" s="44"/>
    </row>
    <row r="9" spans="1:15" s="28" customFormat="1">
      <c r="A9" s="109" t="s">
        <v>25</v>
      </c>
      <c r="B9" s="148" t="s">
        <v>26</v>
      </c>
      <c r="C9" s="52"/>
      <c r="D9" s="52"/>
      <c r="E9" s="48"/>
      <c r="F9" s="49"/>
      <c r="G9" s="52"/>
      <c r="H9" s="52"/>
      <c r="I9" s="202"/>
      <c r="J9" s="55">
        <f t="shared" si="0"/>
        <v>0</v>
      </c>
      <c r="K9" s="67">
        <v>0</v>
      </c>
      <c r="L9" s="50">
        <f t="shared" si="1"/>
        <v>0</v>
      </c>
      <c r="M9" s="55">
        <f t="shared" si="2"/>
        <v>0</v>
      </c>
      <c r="N9" s="51">
        <f t="shared" si="3"/>
        <v>-71.333333333333385</v>
      </c>
      <c r="O9" s="56"/>
    </row>
    <row r="10" spans="1:15" s="28" customFormat="1">
      <c r="A10" s="163" t="s">
        <v>27</v>
      </c>
      <c r="B10" s="148" t="s">
        <v>28</v>
      </c>
      <c r="C10" s="52"/>
      <c r="D10" s="52"/>
      <c r="E10" s="48"/>
      <c r="F10" s="49"/>
      <c r="G10" s="52"/>
      <c r="H10" s="52"/>
      <c r="I10" s="202"/>
      <c r="J10" s="55">
        <f t="shared" si="0"/>
        <v>0</v>
      </c>
      <c r="K10" s="67">
        <v>0</v>
      </c>
      <c r="L10" s="50">
        <f t="shared" si="1"/>
        <v>0</v>
      </c>
      <c r="M10" s="55">
        <f t="shared" si="2"/>
        <v>0</v>
      </c>
      <c r="N10" s="51">
        <f t="shared" si="3"/>
        <v>-71.333333333333385</v>
      </c>
      <c r="O10" s="56"/>
    </row>
    <row r="11" spans="1:15" s="175" customFormat="1">
      <c r="A11" s="162" t="s">
        <v>29</v>
      </c>
      <c r="B11" s="70" t="s">
        <v>30</v>
      </c>
      <c r="C11" s="37"/>
      <c r="D11" s="37"/>
      <c r="E11" s="126"/>
      <c r="F11" s="120"/>
      <c r="G11" s="37"/>
      <c r="H11" s="37"/>
      <c r="I11" s="205"/>
      <c r="J11" s="42">
        <f t="shared" si="0"/>
        <v>0</v>
      </c>
      <c r="K11" s="64">
        <v>0.33333333333333331</v>
      </c>
      <c r="L11" s="40">
        <f t="shared" si="1"/>
        <v>0</v>
      </c>
      <c r="M11" s="42">
        <f t="shared" si="2"/>
        <v>0.33333333333333331</v>
      </c>
      <c r="N11" s="43">
        <f t="shared" si="3"/>
        <v>-71.666666666666714</v>
      </c>
      <c r="O11" s="44"/>
    </row>
    <row r="12" spans="1:15" s="175" customFormat="1">
      <c r="A12" s="162" t="s">
        <v>31</v>
      </c>
      <c r="B12" s="70" t="s">
        <v>32</v>
      </c>
      <c r="C12" s="37"/>
      <c r="D12" s="37"/>
      <c r="E12" s="126"/>
      <c r="F12" s="120"/>
      <c r="G12" s="37"/>
      <c r="H12" s="37"/>
      <c r="I12" s="205"/>
      <c r="J12" s="42">
        <f t="shared" si="0"/>
        <v>0</v>
      </c>
      <c r="K12" s="64">
        <v>0.33333333333333331</v>
      </c>
      <c r="L12" s="40">
        <f t="shared" si="1"/>
        <v>0</v>
      </c>
      <c r="M12" s="42">
        <f t="shared" si="2"/>
        <v>0.33333333333333331</v>
      </c>
      <c r="N12" s="43">
        <f t="shared" si="3"/>
        <v>-72.000000000000043</v>
      </c>
      <c r="O12" s="44"/>
    </row>
    <row r="13" spans="1:15" s="175" customFormat="1">
      <c r="A13" s="162" t="s">
        <v>18</v>
      </c>
      <c r="B13" s="70" t="s">
        <v>33</v>
      </c>
      <c r="C13" s="46"/>
      <c r="D13" s="46"/>
      <c r="E13" s="45"/>
      <c r="F13" s="38"/>
      <c r="G13" s="46"/>
      <c r="H13" s="46"/>
      <c r="I13" s="198"/>
      <c r="J13" s="42">
        <f t="shared" si="0"/>
        <v>0</v>
      </c>
      <c r="K13" s="64">
        <v>0.33333333333333298</v>
      </c>
      <c r="L13" s="40">
        <f t="shared" si="1"/>
        <v>0</v>
      </c>
      <c r="M13" s="42">
        <f t="shared" si="2"/>
        <v>0.33333333333333298</v>
      </c>
      <c r="N13" s="43">
        <f t="shared" si="3"/>
        <v>-72.333333333333371</v>
      </c>
      <c r="O13" s="44"/>
    </row>
    <row r="14" spans="1:15" s="175" customFormat="1">
      <c r="A14" s="162" t="s">
        <v>21</v>
      </c>
      <c r="B14" s="70" t="s">
        <v>34</v>
      </c>
      <c r="C14" s="46"/>
      <c r="D14" s="46"/>
      <c r="E14" s="45"/>
      <c r="F14" s="38"/>
      <c r="G14" s="46"/>
      <c r="H14" s="46"/>
      <c r="I14" s="198"/>
      <c r="J14" s="42">
        <f t="shared" si="0"/>
        <v>0</v>
      </c>
      <c r="K14" s="64">
        <v>0.33333333333333298</v>
      </c>
      <c r="L14" s="40">
        <f t="shared" si="1"/>
        <v>0</v>
      </c>
      <c r="M14" s="42">
        <f t="shared" si="2"/>
        <v>0.33333333333333298</v>
      </c>
      <c r="N14" s="43">
        <f t="shared" si="3"/>
        <v>-72.6666666666667</v>
      </c>
      <c r="O14" s="44"/>
    </row>
    <row r="15" spans="1:15" s="175" customFormat="1">
      <c r="A15" s="162" t="s">
        <v>23</v>
      </c>
      <c r="B15" s="70" t="s">
        <v>35</v>
      </c>
      <c r="C15" s="46"/>
      <c r="D15" s="46"/>
      <c r="E15" s="45"/>
      <c r="F15" s="38"/>
      <c r="G15" s="46"/>
      <c r="H15" s="46"/>
      <c r="I15" s="198"/>
      <c r="J15" s="42">
        <f t="shared" si="0"/>
        <v>0</v>
      </c>
      <c r="K15" s="64">
        <v>0.33333333333333298</v>
      </c>
      <c r="L15" s="40">
        <f t="shared" si="1"/>
        <v>0</v>
      </c>
      <c r="M15" s="42">
        <f t="shared" si="2"/>
        <v>0.33333333333333298</v>
      </c>
      <c r="N15" s="43">
        <f t="shared" si="3"/>
        <v>-73.000000000000028</v>
      </c>
      <c r="O15" s="44"/>
    </row>
    <row r="16" spans="1:15" s="28" customFormat="1">
      <c r="A16" s="109" t="s">
        <v>25</v>
      </c>
      <c r="B16" s="148" t="s">
        <v>36</v>
      </c>
      <c r="C16" s="52"/>
      <c r="D16" s="52"/>
      <c r="E16" s="48"/>
      <c r="F16" s="49"/>
      <c r="G16" s="52"/>
      <c r="H16" s="52"/>
      <c r="I16" s="202"/>
      <c r="J16" s="55">
        <f t="shared" si="0"/>
        <v>0</v>
      </c>
      <c r="K16" s="67">
        <v>0</v>
      </c>
      <c r="L16" s="50">
        <f t="shared" si="1"/>
        <v>0</v>
      </c>
      <c r="M16" s="55">
        <f t="shared" si="2"/>
        <v>0</v>
      </c>
      <c r="N16" s="51">
        <f t="shared" si="3"/>
        <v>-73.000000000000028</v>
      </c>
      <c r="O16" s="56"/>
    </row>
    <row r="17" spans="1:15" s="28" customFormat="1">
      <c r="A17" s="163" t="s">
        <v>27</v>
      </c>
      <c r="B17" s="148" t="s">
        <v>37</v>
      </c>
      <c r="C17" s="52"/>
      <c r="D17" s="52"/>
      <c r="E17" s="48"/>
      <c r="F17" s="49"/>
      <c r="G17" s="52"/>
      <c r="H17" s="52"/>
      <c r="I17" s="202"/>
      <c r="J17" s="55">
        <f t="shared" si="0"/>
        <v>0</v>
      </c>
      <c r="K17" s="67">
        <v>0</v>
      </c>
      <c r="L17" s="50">
        <f t="shared" si="1"/>
        <v>0</v>
      </c>
      <c r="M17" s="55">
        <f t="shared" si="2"/>
        <v>0</v>
      </c>
      <c r="N17" s="51">
        <f t="shared" si="3"/>
        <v>-73.000000000000028</v>
      </c>
      <c r="O17" s="56"/>
    </row>
    <row r="18" spans="1:15" s="175" customFormat="1">
      <c r="A18" s="162" t="s">
        <v>29</v>
      </c>
      <c r="B18" s="70" t="s">
        <v>38</v>
      </c>
      <c r="C18" s="37"/>
      <c r="D18" s="37"/>
      <c r="E18" s="126"/>
      <c r="F18" s="120"/>
      <c r="G18" s="37"/>
      <c r="H18" s="37"/>
      <c r="I18" s="205"/>
      <c r="J18" s="42">
        <f t="shared" si="0"/>
        <v>0</v>
      </c>
      <c r="K18" s="64">
        <v>0.33333333333333331</v>
      </c>
      <c r="L18" s="40">
        <f t="shared" si="1"/>
        <v>0</v>
      </c>
      <c r="M18" s="42">
        <f t="shared" si="2"/>
        <v>0.33333333333333331</v>
      </c>
      <c r="N18" s="43">
        <f t="shared" si="3"/>
        <v>-73.333333333333357</v>
      </c>
      <c r="O18" s="44"/>
    </row>
    <row r="19" spans="1:15" s="175" customFormat="1">
      <c r="A19" s="162" t="s">
        <v>31</v>
      </c>
      <c r="B19" s="70" t="s">
        <v>39</v>
      </c>
      <c r="C19" s="37"/>
      <c r="D19" s="37"/>
      <c r="E19" s="126"/>
      <c r="F19" s="120"/>
      <c r="G19" s="37"/>
      <c r="H19" s="37"/>
      <c r="I19" s="205"/>
      <c r="J19" s="42">
        <f t="shared" si="0"/>
        <v>0</v>
      </c>
      <c r="K19" s="64">
        <v>0.33333333333333331</v>
      </c>
      <c r="L19" s="40">
        <f t="shared" si="1"/>
        <v>0</v>
      </c>
      <c r="M19" s="42">
        <f t="shared" si="2"/>
        <v>0.33333333333333331</v>
      </c>
      <c r="N19" s="43">
        <f t="shared" si="3"/>
        <v>-73.666666666666686</v>
      </c>
      <c r="O19" s="44"/>
    </row>
    <row r="20" spans="1:15" s="175" customFormat="1">
      <c r="A20" s="162" t="s">
        <v>18</v>
      </c>
      <c r="B20" s="70" t="s">
        <v>40</v>
      </c>
      <c r="C20" s="46"/>
      <c r="D20" s="46"/>
      <c r="E20" s="45"/>
      <c r="F20" s="38"/>
      <c r="G20" s="46"/>
      <c r="H20" s="46"/>
      <c r="I20" s="198"/>
      <c r="J20" s="42">
        <f t="shared" si="0"/>
        <v>0</v>
      </c>
      <c r="K20" s="64">
        <v>0.33333333333333298</v>
      </c>
      <c r="L20" s="40">
        <f t="shared" si="1"/>
        <v>0</v>
      </c>
      <c r="M20" s="42">
        <f t="shared" si="2"/>
        <v>0.33333333333333298</v>
      </c>
      <c r="N20" s="43">
        <f t="shared" si="3"/>
        <v>-74.000000000000014</v>
      </c>
      <c r="O20" s="44"/>
    </row>
    <row r="21" spans="1:15" s="175" customFormat="1">
      <c r="A21" s="162" t="s">
        <v>21</v>
      </c>
      <c r="B21" s="70" t="s">
        <v>41</v>
      </c>
      <c r="C21" s="46"/>
      <c r="D21" s="46"/>
      <c r="E21" s="45"/>
      <c r="F21" s="38"/>
      <c r="G21" s="46"/>
      <c r="H21" s="46"/>
      <c r="I21" s="198"/>
      <c r="J21" s="42">
        <f t="shared" si="0"/>
        <v>0</v>
      </c>
      <c r="K21" s="64">
        <v>0.33333333333333298</v>
      </c>
      <c r="L21" s="40">
        <f t="shared" si="1"/>
        <v>0</v>
      </c>
      <c r="M21" s="42">
        <f t="shared" si="2"/>
        <v>0.33333333333333298</v>
      </c>
      <c r="N21" s="43">
        <f t="shared" si="3"/>
        <v>-74.333333333333343</v>
      </c>
      <c r="O21" s="44"/>
    </row>
    <row r="22" spans="1:15" s="175" customFormat="1">
      <c r="A22" s="162" t="s">
        <v>23</v>
      </c>
      <c r="B22" s="70" t="s">
        <v>42</v>
      </c>
      <c r="C22" s="46"/>
      <c r="D22" s="46"/>
      <c r="E22" s="45"/>
      <c r="F22" s="38"/>
      <c r="G22" s="46"/>
      <c r="H22" s="46"/>
      <c r="I22" s="198"/>
      <c r="J22" s="42">
        <f t="shared" si="0"/>
        <v>0</v>
      </c>
      <c r="K22" s="64">
        <v>0.33333333333333298</v>
      </c>
      <c r="L22" s="40">
        <f t="shared" si="1"/>
        <v>0</v>
      </c>
      <c r="M22" s="42">
        <f t="shared" si="2"/>
        <v>0.33333333333333298</v>
      </c>
      <c r="N22" s="43">
        <f t="shared" si="3"/>
        <v>-74.666666666666671</v>
      </c>
      <c r="O22" s="44"/>
    </row>
    <row r="23" spans="1:15" s="28" customFormat="1">
      <c r="A23" s="109" t="s">
        <v>25</v>
      </c>
      <c r="B23" s="148" t="s">
        <v>43</v>
      </c>
      <c r="C23" s="52"/>
      <c r="D23" s="52"/>
      <c r="E23" s="48"/>
      <c r="F23" s="49"/>
      <c r="G23" s="52"/>
      <c r="H23" s="52"/>
      <c r="I23" s="202"/>
      <c r="J23" s="55">
        <f t="shared" si="0"/>
        <v>0</v>
      </c>
      <c r="K23" s="67">
        <v>0</v>
      </c>
      <c r="L23" s="50">
        <f t="shared" si="1"/>
        <v>0</v>
      </c>
      <c r="M23" s="55">
        <f t="shared" si="2"/>
        <v>0</v>
      </c>
      <c r="N23" s="51">
        <f t="shared" si="3"/>
        <v>-74.666666666666671</v>
      </c>
      <c r="O23" s="56"/>
    </row>
    <row r="24" spans="1:15" s="28" customFormat="1">
      <c r="A24" s="163" t="s">
        <v>27</v>
      </c>
      <c r="B24" s="148" t="s">
        <v>44</v>
      </c>
      <c r="C24" s="52"/>
      <c r="D24" s="52"/>
      <c r="E24" s="48"/>
      <c r="F24" s="49"/>
      <c r="G24" s="52"/>
      <c r="H24" s="52"/>
      <c r="I24" s="202"/>
      <c r="J24" s="55">
        <f t="shared" si="0"/>
        <v>0</v>
      </c>
      <c r="K24" s="67">
        <v>0</v>
      </c>
      <c r="L24" s="50">
        <f t="shared" si="1"/>
        <v>0</v>
      </c>
      <c r="M24" s="55">
        <f t="shared" si="2"/>
        <v>0</v>
      </c>
      <c r="N24" s="51">
        <f t="shared" si="3"/>
        <v>-74.666666666666671</v>
      </c>
      <c r="O24" s="56"/>
    </row>
    <row r="25" spans="1:15" s="175" customFormat="1">
      <c r="A25" s="162" t="s">
        <v>29</v>
      </c>
      <c r="B25" s="70" t="s">
        <v>45</v>
      </c>
      <c r="C25" s="37"/>
      <c r="D25" s="37"/>
      <c r="E25" s="126"/>
      <c r="F25" s="120"/>
      <c r="G25" s="37"/>
      <c r="H25" s="37"/>
      <c r="I25" s="205"/>
      <c r="J25" s="42">
        <f t="shared" si="0"/>
        <v>0</v>
      </c>
      <c r="K25" s="64">
        <v>0.33333333333333331</v>
      </c>
      <c r="L25" s="40">
        <f t="shared" si="1"/>
        <v>0</v>
      </c>
      <c r="M25" s="42">
        <f t="shared" si="2"/>
        <v>0.33333333333333331</v>
      </c>
      <c r="N25" s="43">
        <f t="shared" si="3"/>
        <v>-75</v>
      </c>
      <c r="O25" s="44"/>
    </row>
    <row r="26" spans="1:15" s="175" customFormat="1">
      <c r="A26" s="162" t="s">
        <v>31</v>
      </c>
      <c r="B26" s="70" t="s">
        <v>46</v>
      </c>
      <c r="C26" s="37"/>
      <c r="D26" s="37"/>
      <c r="E26" s="126"/>
      <c r="F26" s="120"/>
      <c r="G26" s="37"/>
      <c r="H26" s="37"/>
      <c r="I26" s="205"/>
      <c r="J26" s="42">
        <f t="shared" si="0"/>
        <v>0</v>
      </c>
      <c r="K26" s="64">
        <v>0.33333333333333331</v>
      </c>
      <c r="L26" s="40">
        <f t="shared" si="1"/>
        <v>0</v>
      </c>
      <c r="M26" s="42">
        <f t="shared" si="2"/>
        <v>0.33333333333333331</v>
      </c>
      <c r="N26" s="43">
        <f t="shared" si="3"/>
        <v>-75.333333333333329</v>
      </c>
      <c r="O26" s="44"/>
    </row>
    <row r="27" spans="1:15" s="175" customFormat="1">
      <c r="A27" s="162" t="s">
        <v>18</v>
      </c>
      <c r="B27" s="70" t="s">
        <v>47</v>
      </c>
      <c r="C27" s="46"/>
      <c r="D27" s="46"/>
      <c r="E27" s="45"/>
      <c r="F27" s="38"/>
      <c r="G27" s="46"/>
      <c r="H27" s="46"/>
      <c r="I27" s="198"/>
      <c r="J27" s="42">
        <f t="shared" si="0"/>
        <v>0</v>
      </c>
      <c r="K27" s="64">
        <v>0.33333333333333298</v>
      </c>
      <c r="L27" s="40">
        <f t="shared" si="1"/>
        <v>0</v>
      </c>
      <c r="M27" s="42">
        <f t="shared" si="2"/>
        <v>0.33333333333333298</v>
      </c>
      <c r="N27" s="43">
        <f t="shared" si="3"/>
        <v>-75.666666666666657</v>
      </c>
      <c r="O27" s="44"/>
    </row>
    <row r="28" spans="1:15" s="175" customFormat="1">
      <c r="A28" s="162" t="s">
        <v>21</v>
      </c>
      <c r="B28" s="70" t="s">
        <v>48</v>
      </c>
      <c r="C28" s="46"/>
      <c r="D28" s="46"/>
      <c r="E28" s="45"/>
      <c r="F28" s="38"/>
      <c r="G28" s="46"/>
      <c r="H28" s="46"/>
      <c r="I28" s="198"/>
      <c r="J28" s="42">
        <f t="shared" si="0"/>
        <v>0</v>
      </c>
      <c r="K28" s="64">
        <v>0.33333333333333298</v>
      </c>
      <c r="L28" s="40">
        <f t="shared" si="1"/>
        <v>0</v>
      </c>
      <c r="M28" s="42">
        <f t="shared" si="2"/>
        <v>0.33333333333333298</v>
      </c>
      <c r="N28" s="43">
        <f t="shared" si="3"/>
        <v>-75.999999999999986</v>
      </c>
      <c r="O28" s="44"/>
    </row>
    <row r="29" spans="1:15" s="175" customFormat="1">
      <c r="A29" s="162" t="s">
        <v>23</v>
      </c>
      <c r="B29" s="70" t="s">
        <v>49</v>
      </c>
      <c r="C29" s="46"/>
      <c r="D29" s="46"/>
      <c r="E29" s="45"/>
      <c r="F29" s="38"/>
      <c r="G29" s="46"/>
      <c r="H29" s="46"/>
      <c r="I29" s="198"/>
      <c r="J29" s="42">
        <f t="shared" si="0"/>
        <v>0</v>
      </c>
      <c r="K29" s="64">
        <v>0.33333333333333298</v>
      </c>
      <c r="L29" s="40">
        <f t="shared" si="1"/>
        <v>0</v>
      </c>
      <c r="M29" s="42">
        <f t="shared" si="2"/>
        <v>0.33333333333333298</v>
      </c>
      <c r="N29" s="43">
        <f t="shared" si="3"/>
        <v>-76.333333333333314</v>
      </c>
      <c r="O29" s="44"/>
    </row>
    <row r="30" spans="1:15" s="28" customFormat="1">
      <c r="A30" s="109" t="s">
        <v>25</v>
      </c>
      <c r="B30" s="148" t="s">
        <v>50</v>
      </c>
      <c r="C30" s="52"/>
      <c r="D30" s="52"/>
      <c r="E30" s="48"/>
      <c r="F30" s="49"/>
      <c r="G30" s="52"/>
      <c r="H30" s="52"/>
      <c r="I30" s="202"/>
      <c r="J30" s="55">
        <f t="shared" si="0"/>
        <v>0</v>
      </c>
      <c r="K30" s="67">
        <v>0</v>
      </c>
      <c r="L30" s="50">
        <f t="shared" si="1"/>
        <v>0</v>
      </c>
      <c r="M30" s="55">
        <f t="shared" si="2"/>
        <v>0</v>
      </c>
      <c r="N30" s="51">
        <f t="shared" si="3"/>
        <v>-76.333333333333314</v>
      </c>
      <c r="O30" s="56"/>
    </row>
    <row r="31" spans="1:15" s="28" customFormat="1">
      <c r="A31" s="163" t="s">
        <v>27</v>
      </c>
      <c r="B31" s="148" t="s">
        <v>51</v>
      </c>
      <c r="C31" s="52"/>
      <c r="D31" s="52"/>
      <c r="E31" s="48"/>
      <c r="F31" s="49"/>
      <c r="G31" s="52"/>
      <c r="H31" s="52"/>
      <c r="I31" s="202"/>
      <c r="J31" s="55">
        <f t="shared" si="0"/>
        <v>0</v>
      </c>
      <c r="K31" s="67">
        <v>0</v>
      </c>
      <c r="L31" s="50">
        <f t="shared" si="1"/>
        <v>0</v>
      </c>
      <c r="M31" s="55">
        <f t="shared" si="2"/>
        <v>0</v>
      </c>
      <c r="N31" s="51">
        <f t="shared" si="3"/>
        <v>-76.333333333333314</v>
      </c>
      <c r="O31" s="56"/>
    </row>
    <row r="32" spans="1:15" s="175" customFormat="1">
      <c r="A32" s="162" t="s">
        <v>29</v>
      </c>
      <c r="B32" s="70" t="s">
        <v>52</v>
      </c>
      <c r="C32" s="37"/>
      <c r="D32" s="37"/>
      <c r="E32" s="126"/>
      <c r="F32" s="120"/>
      <c r="G32" s="37"/>
      <c r="H32" s="37"/>
      <c r="I32" s="205"/>
      <c r="J32" s="42">
        <f t="shared" si="0"/>
        <v>0</v>
      </c>
      <c r="K32" s="64">
        <v>0.33333333333333331</v>
      </c>
      <c r="L32" s="40">
        <f t="shared" si="1"/>
        <v>0</v>
      </c>
      <c r="M32" s="42">
        <f t="shared" si="2"/>
        <v>0.33333333333333331</v>
      </c>
      <c r="N32" s="43">
        <f t="shared" si="3"/>
        <v>-76.666666666666643</v>
      </c>
      <c r="O32" s="44"/>
    </row>
    <row r="33" spans="1:15" s="175" customFormat="1">
      <c r="A33" s="162" t="s">
        <v>31</v>
      </c>
      <c r="B33" s="70" t="s">
        <v>53</v>
      </c>
      <c r="C33" s="37"/>
      <c r="D33" s="37"/>
      <c r="E33" s="126"/>
      <c r="F33" s="120"/>
      <c r="G33" s="37"/>
      <c r="H33" s="37"/>
      <c r="I33" s="205"/>
      <c r="J33" s="42">
        <f t="shared" si="0"/>
        <v>0</v>
      </c>
      <c r="K33" s="64">
        <v>0.33333333333333331</v>
      </c>
      <c r="L33" s="40">
        <f t="shared" si="1"/>
        <v>0</v>
      </c>
      <c r="M33" s="42">
        <f t="shared" si="2"/>
        <v>0.33333333333333331</v>
      </c>
      <c r="N33" s="43">
        <f t="shared" si="3"/>
        <v>-76.999999999999972</v>
      </c>
      <c r="O33" s="44"/>
    </row>
    <row r="34" spans="1:15" s="175" customFormat="1">
      <c r="A34" s="162" t="s">
        <v>18</v>
      </c>
      <c r="B34" s="70" t="s">
        <v>54</v>
      </c>
      <c r="C34" s="46"/>
      <c r="D34" s="46"/>
      <c r="E34" s="45"/>
      <c r="F34" s="38"/>
      <c r="G34" s="46"/>
      <c r="H34" s="46"/>
      <c r="I34" s="198"/>
      <c r="J34" s="42">
        <f t="shared" si="0"/>
        <v>0</v>
      </c>
      <c r="K34" s="64">
        <v>0.33333333333333298</v>
      </c>
      <c r="L34" s="40">
        <f t="shared" si="1"/>
        <v>0</v>
      </c>
      <c r="M34" s="42">
        <f t="shared" si="2"/>
        <v>0.33333333333333298</v>
      </c>
      <c r="N34" s="43">
        <f t="shared" si="3"/>
        <v>-77.3333333333333</v>
      </c>
      <c r="O34" s="44"/>
    </row>
    <row r="35" spans="1:15" s="175" customFormat="1">
      <c r="A35" s="162" t="s">
        <v>21</v>
      </c>
      <c r="B35" s="70" t="s">
        <v>55</v>
      </c>
      <c r="C35" s="46"/>
      <c r="D35" s="46"/>
      <c r="E35" s="45"/>
      <c r="F35" s="38"/>
      <c r="G35" s="46"/>
      <c r="H35" s="46"/>
      <c r="I35" s="198"/>
      <c r="J35" s="42">
        <f t="shared" si="0"/>
        <v>0</v>
      </c>
      <c r="K35" s="64">
        <v>0.33333333333333331</v>
      </c>
      <c r="L35" s="40">
        <f t="shared" si="1"/>
        <v>0</v>
      </c>
      <c r="M35" s="42">
        <f t="shared" si="2"/>
        <v>0.33333333333333331</v>
      </c>
      <c r="N35" s="43">
        <f t="shared" si="3"/>
        <v>-77.666666666666629</v>
      </c>
      <c r="O35" s="44"/>
    </row>
    <row r="36" spans="1:15" s="57" customFormat="1">
      <c r="A36" s="164"/>
      <c r="B36" s="59"/>
      <c r="C36" s="46"/>
      <c r="D36" s="46"/>
      <c r="E36" s="45"/>
      <c r="F36" s="38"/>
      <c r="G36" s="46"/>
      <c r="H36" s="46"/>
      <c r="I36" s="204"/>
      <c r="J36" s="42"/>
      <c r="K36" s="64"/>
      <c r="L36" s="40"/>
      <c r="M36" s="42"/>
      <c r="N36" s="66"/>
      <c r="O36" s="44"/>
    </row>
    <row r="37" spans="1:15" s="57" customFormat="1" ht="15" thickBot="1">
      <c r="A37" s="176"/>
      <c r="B37" s="167"/>
      <c r="C37" s="89"/>
      <c r="D37" s="89"/>
      <c r="E37" s="128"/>
      <c r="F37" s="90"/>
      <c r="G37" s="89"/>
      <c r="H37" s="89"/>
      <c r="I37" s="206" t="s">
        <v>66</v>
      </c>
      <c r="J37" s="91">
        <f>SUM(J6:J35)</f>
        <v>0</v>
      </c>
      <c r="K37" s="96">
        <f>SUM(K6:K35)</f>
        <v>7.3333333333333277</v>
      </c>
      <c r="L37" s="220" t="s">
        <v>57</v>
      </c>
      <c r="M37" s="220"/>
      <c r="N37" s="91">
        <f>N35</f>
        <v>-77.666666666666629</v>
      </c>
      <c r="O37" s="92"/>
    </row>
    <row r="38" spans="1:15">
      <c r="A38" s="145"/>
      <c r="B38" s="145"/>
      <c r="C38" s="145"/>
      <c r="D38" s="145"/>
      <c r="I38" s="207"/>
      <c r="J38" s="149"/>
      <c r="K38" s="97"/>
    </row>
    <row r="39" spans="1:15">
      <c r="A39" s="171" t="s">
        <v>58</v>
      </c>
      <c r="B39" s="171"/>
      <c r="C39" s="145"/>
      <c r="D39" s="145"/>
      <c r="L39" s="20" t="s">
        <v>59</v>
      </c>
      <c r="M39" s="142"/>
    </row>
    <row r="40" spans="1:15">
      <c r="A40" s="1" t="s">
        <v>2</v>
      </c>
      <c r="D40" s="1" t="s">
        <v>60</v>
      </c>
      <c r="L40" s="1" t="s">
        <v>2</v>
      </c>
      <c r="N40" s="1" t="s">
        <v>60</v>
      </c>
    </row>
    <row r="41" spans="1:15">
      <c r="A41" s="21">
        <f ca="1">TODAY()</f>
        <v>43501</v>
      </c>
      <c r="B41" s="21"/>
      <c r="D41" s="1" t="s">
        <v>61</v>
      </c>
      <c r="N41" s="1" t="s">
        <v>62</v>
      </c>
    </row>
  </sheetData>
  <sheetProtection algorithmName="SHA-512" hashValue="5+wo3Y5cLnIfxbLKcUti/iToRoa7Ct1MSlZab4YZ7uAfAZVbBsHJKgMFy2qqNra/ruiRqGup8XLclPezxeZJRA==" saltValue="jIJ028D7oAVb82jqoQb+FQ==" spinCount="100000" sheet="1" objects="1" scenarios="1"/>
  <mergeCells count="7">
    <mergeCell ref="A1:O1"/>
    <mergeCell ref="L37:M37"/>
    <mergeCell ref="C2:D2"/>
    <mergeCell ref="E2:F2"/>
    <mergeCell ref="G2:H2"/>
    <mergeCell ref="L2:N2"/>
    <mergeCell ref="L4:M4"/>
  </mergeCells>
  <conditionalFormatting sqref="N37">
    <cfRule type="cellIs" dxfId="3" priority="2" operator="lessThan">
      <formula>0</formula>
    </cfRule>
  </conditionalFormatting>
  <conditionalFormatting sqref="N4">
    <cfRule type="cellIs" dxfId="2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zoomScale="110" zoomScaleNormal="100" zoomScalePageLayoutView="11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6.5546875" style="1" customWidth="1"/>
    <col min="3" max="3" width="7.44140625" style="1" customWidth="1"/>
    <col min="4" max="4" width="7.33203125" style="1" customWidth="1"/>
    <col min="5" max="5" width="7.33203125" style="145" customWidth="1"/>
    <col min="6" max="6" width="7.109375" style="145" customWidth="1"/>
    <col min="7" max="8" width="7.33203125" style="145" customWidth="1"/>
    <col min="9" max="9" width="15.44140625" style="145" customWidth="1"/>
    <col min="10" max="10" width="7.33203125" style="145" customWidth="1"/>
    <col min="11" max="11" width="7.33203125" style="2" customWidth="1"/>
    <col min="12" max="12" width="7.33203125" style="1" customWidth="1"/>
    <col min="13" max="13" width="8.6640625" style="1" customWidth="1"/>
    <col min="14" max="14" width="9" style="1" customWidth="1"/>
    <col min="15" max="15" width="15.4414062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5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60"/>
      <c r="J4" s="58"/>
      <c r="K4" s="61"/>
      <c r="L4" s="228" t="s">
        <v>17</v>
      </c>
      <c r="M4" s="228"/>
      <c r="N4" s="185">
        <f>November!N37</f>
        <v>-77.666666666666629</v>
      </c>
      <c r="O4" s="74"/>
    </row>
    <row r="5" spans="1:15" s="174" customFormat="1">
      <c r="A5" s="164"/>
      <c r="B5" s="59"/>
      <c r="C5" s="58"/>
      <c r="D5" s="58"/>
      <c r="E5" s="62"/>
      <c r="F5" s="59"/>
      <c r="G5" s="58"/>
      <c r="H5" s="58"/>
      <c r="I5" s="60"/>
      <c r="J5" s="136"/>
      <c r="K5" s="61"/>
      <c r="L5" s="62"/>
      <c r="M5" s="42"/>
      <c r="N5" s="59"/>
      <c r="O5" s="63"/>
    </row>
    <row r="6" spans="1:15" s="175" customFormat="1">
      <c r="A6" s="162" t="s">
        <v>23</v>
      </c>
      <c r="B6" s="70" t="s">
        <v>19</v>
      </c>
      <c r="C6" s="46"/>
      <c r="D6" s="46"/>
      <c r="E6" s="45"/>
      <c r="F6" s="38"/>
      <c r="G6" s="46"/>
      <c r="H6" s="46"/>
      <c r="I6" s="39"/>
      <c r="J6" s="42">
        <f t="shared" ref="J6:J36" si="0">(D6-C6)+(F6-E6)-(H6-G6)</f>
        <v>0</v>
      </c>
      <c r="K6" s="64">
        <v>0.33333333333333298</v>
      </c>
      <c r="L6" s="40">
        <f>IF(J6&gt;K6,J6-K6,0)</f>
        <v>0</v>
      </c>
      <c r="M6" s="42">
        <f t="shared" ref="M6:M36" si="1">IF(J6&gt;=K6,0,K6-J6)</f>
        <v>0.33333333333333298</v>
      </c>
      <c r="N6" s="43">
        <f>N4+L6-M6</f>
        <v>-77.999999999999957</v>
      </c>
      <c r="O6" s="44"/>
    </row>
    <row r="7" spans="1:15" s="28" customFormat="1">
      <c r="A7" s="109" t="s">
        <v>25</v>
      </c>
      <c r="B7" s="148" t="s">
        <v>22</v>
      </c>
      <c r="C7" s="52"/>
      <c r="D7" s="52"/>
      <c r="E7" s="48"/>
      <c r="F7" s="49"/>
      <c r="G7" s="52"/>
      <c r="H7" s="52"/>
      <c r="I7" s="139"/>
      <c r="J7" s="55">
        <f t="shared" si="0"/>
        <v>0</v>
      </c>
      <c r="K7" s="67">
        <v>0</v>
      </c>
      <c r="L7" s="50">
        <f t="shared" ref="L7:L36" si="2">IF(J7&gt;K7,J7-K7,0)</f>
        <v>0</v>
      </c>
      <c r="M7" s="55">
        <f t="shared" si="1"/>
        <v>0</v>
      </c>
      <c r="N7" s="51">
        <f t="shared" ref="N7:N36" si="3">N6+L7-M7</f>
        <v>-77.999999999999957</v>
      </c>
      <c r="O7" s="68"/>
    </row>
    <row r="8" spans="1:15" s="28" customFormat="1">
      <c r="A8" s="163" t="s">
        <v>27</v>
      </c>
      <c r="B8" s="148" t="s">
        <v>24</v>
      </c>
      <c r="C8" s="52"/>
      <c r="D8" s="52"/>
      <c r="E8" s="48"/>
      <c r="F8" s="49"/>
      <c r="G8" s="52"/>
      <c r="H8" s="52"/>
      <c r="I8" s="139"/>
      <c r="J8" s="55">
        <f t="shared" si="0"/>
        <v>0</v>
      </c>
      <c r="K8" s="67">
        <v>0</v>
      </c>
      <c r="L8" s="50">
        <f t="shared" si="2"/>
        <v>0</v>
      </c>
      <c r="M8" s="55">
        <f t="shared" si="1"/>
        <v>0</v>
      </c>
      <c r="N8" s="51">
        <f t="shared" si="3"/>
        <v>-77.999999999999957</v>
      </c>
      <c r="O8" s="68"/>
    </row>
    <row r="9" spans="1:15" s="175" customFormat="1">
      <c r="A9" s="162" t="s">
        <v>29</v>
      </c>
      <c r="B9" s="70" t="s">
        <v>26</v>
      </c>
      <c r="C9" s="37"/>
      <c r="D9" s="37"/>
      <c r="E9" s="126"/>
      <c r="F9" s="120"/>
      <c r="G9" s="37"/>
      <c r="H9" s="37"/>
      <c r="I9" s="140"/>
      <c r="J9" s="42">
        <f t="shared" si="0"/>
        <v>0</v>
      </c>
      <c r="K9" s="64">
        <v>0.33333333333333331</v>
      </c>
      <c r="L9" s="40">
        <f t="shared" si="2"/>
        <v>0</v>
      </c>
      <c r="M9" s="42">
        <f t="shared" si="1"/>
        <v>0.33333333333333331</v>
      </c>
      <c r="N9" s="43">
        <f t="shared" si="3"/>
        <v>-78.333333333333286</v>
      </c>
      <c r="O9" s="44"/>
    </row>
    <row r="10" spans="1:15" s="175" customFormat="1">
      <c r="A10" s="162" t="s">
        <v>31</v>
      </c>
      <c r="B10" s="70" t="s">
        <v>28</v>
      </c>
      <c r="C10" s="37"/>
      <c r="D10" s="37"/>
      <c r="E10" s="126"/>
      <c r="F10" s="120"/>
      <c r="G10" s="37"/>
      <c r="H10" s="37"/>
      <c r="I10" s="140"/>
      <c r="J10" s="42">
        <f t="shared" si="0"/>
        <v>0</v>
      </c>
      <c r="K10" s="64">
        <v>0.33333333333333331</v>
      </c>
      <c r="L10" s="40">
        <f t="shared" si="2"/>
        <v>0</v>
      </c>
      <c r="M10" s="42">
        <f t="shared" si="1"/>
        <v>0.33333333333333331</v>
      </c>
      <c r="N10" s="43">
        <f t="shared" si="3"/>
        <v>-78.666666666666615</v>
      </c>
      <c r="O10" s="44"/>
    </row>
    <row r="11" spans="1:15" s="175" customFormat="1">
      <c r="A11" s="162" t="s">
        <v>18</v>
      </c>
      <c r="B11" s="70" t="s">
        <v>30</v>
      </c>
      <c r="C11" s="46"/>
      <c r="D11" s="46"/>
      <c r="E11" s="45"/>
      <c r="F11" s="38"/>
      <c r="G11" s="46"/>
      <c r="H11" s="46"/>
      <c r="I11" s="39"/>
      <c r="J11" s="42">
        <f t="shared" si="0"/>
        <v>0</v>
      </c>
      <c r="K11" s="64">
        <v>0.33333333333333298</v>
      </c>
      <c r="L11" s="40">
        <f t="shared" si="2"/>
        <v>0</v>
      </c>
      <c r="M11" s="42">
        <f t="shared" si="1"/>
        <v>0.33333333333333298</v>
      </c>
      <c r="N11" s="43">
        <f t="shared" si="3"/>
        <v>-78.999999999999943</v>
      </c>
      <c r="O11" s="44"/>
    </row>
    <row r="12" spans="1:15" s="175" customFormat="1">
      <c r="A12" s="162" t="s">
        <v>21</v>
      </c>
      <c r="B12" s="70" t="s">
        <v>32</v>
      </c>
      <c r="C12" s="46"/>
      <c r="D12" s="46"/>
      <c r="E12" s="45"/>
      <c r="F12" s="38"/>
      <c r="G12" s="46"/>
      <c r="H12" s="46"/>
      <c r="I12" s="39"/>
      <c r="J12" s="42">
        <f t="shared" si="0"/>
        <v>0</v>
      </c>
      <c r="K12" s="64">
        <v>0.33333333333333298</v>
      </c>
      <c r="L12" s="40">
        <f t="shared" si="2"/>
        <v>0</v>
      </c>
      <c r="M12" s="42">
        <f t="shared" si="1"/>
        <v>0.33333333333333298</v>
      </c>
      <c r="N12" s="43">
        <f t="shared" si="3"/>
        <v>-79.333333333333272</v>
      </c>
      <c r="O12" s="44"/>
    </row>
    <row r="13" spans="1:15" s="175" customFormat="1">
      <c r="A13" s="162" t="s">
        <v>23</v>
      </c>
      <c r="B13" s="70" t="s">
        <v>33</v>
      </c>
      <c r="C13" s="46"/>
      <c r="D13" s="46"/>
      <c r="E13" s="45"/>
      <c r="F13" s="38"/>
      <c r="G13" s="46"/>
      <c r="H13" s="46"/>
      <c r="I13" s="39"/>
      <c r="J13" s="42">
        <f t="shared" si="0"/>
        <v>0</v>
      </c>
      <c r="K13" s="64">
        <v>0.33333333333333298</v>
      </c>
      <c r="L13" s="40">
        <f t="shared" si="2"/>
        <v>0</v>
      </c>
      <c r="M13" s="42">
        <f t="shared" si="1"/>
        <v>0.33333333333333298</v>
      </c>
      <c r="N13" s="43">
        <f t="shared" si="3"/>
        <v>-79.6666666666666</v>
      </c>
      <c r="O13" s="44"/>
    </row>
    <row r="14" spans="1:15" s="28" customFormat="1">
      <c r="A14" s="109" t="s">
        <v>25</v>
      </c>
      <c r="B14" s="148" t="s">
        <v>34</v>
      </c>
      <c r="C14" s="52"/>
      <c r="D14" s="52"/>
      <c r="E14" s="48"/>
      <c r="F14" s="49"/>
      <c r="G14" s="52"/>
      <c r="H14" s="52"/>
      <c r="I14" s="139"/>
      <c r="J14" s="55">
        <f t="shared" si="0"/>
        <v>0</v>
      </c>
      <c r="K14" s="67">
        <v>0</v>
      </c>
      <c r="L14" s="50">
        <f t="shared" si="2"/>
        <v>0</v>
      </c>
      <c r="M14" s="55">
        <f t="shared" si="1"/>
        <v>0</v>
      </c>
      <c r="N14" s="51">
        <f t="shared" si="3"/>
        <v>-79.6666666666666</v>
      </c>
      <c r="O14" s="56"/>
    </row>
    <row r="15" spans="1:15" s="28" customFormat="1">
      <c r="A15" s="109" t="s">
        <v>27</v>
      </c>
      <c r="B15" s="148" t="s">
        <v>35</v>
      </c>
      <c r="C15" s="52"/>
      <c r="D15" s="52"/>
      <c r="E15" s="48"/>
      <c r="F15" s="49"/>
      <c r="G15" s="52"/>
      <c r="H15" s="52"/>
      <c r="I15" s="139"/>
      <c r="J15" s="55">
        <f t="shared" si="0"/>
        <v>0</v>
      </c>
      <c r="K15" s="67">
        <v>0</v>
      </c>
      <c r="L15" s="50">
        <f t="shared" si="2"/>
        <v>0</v>
      </c>
      <c r="M15" s="55">
        <f t="shared" si="1"/>
        <v>0</v>
      </c>
      <c r="N15" s="51">
        <f t="shared" si="3"/>
        <v>-79.6666666666666</v>
      </c>
      <c r="O15" s="56"/>
    </row>
    <row r="16" spans="1:15" s="175" customFormat="1">
      <c r="A16" s="162" t="s">
        <v>29</v>
      </c>
      <c r="B16" s="70" t="s">
        <v>36</v>
      </c>
      <c r="C16" s="37"/>
      <c r="D16" s="37"/>
      <c r="E16" s="126"/>
      <c r="F16" s="120"/>
      <c r="G16" s="37"/>
      <c r="H16" s="37"/>
      <c r="I16" s="140"/>
      <c r="J16" s="42">
        <f t="shared" si="0"/>
        <v>0</v>
      </c>
      <c r="K16" s="64">
        <v>0.33333333333333331</v>
      </c>
      <c r="L16" s="40">
        <f t="shared" si="2"/>
        <v>0</v>
      </c>
      <c r="M16" s="42">
        <f t="shared" si="1"/>
        <v>0.33333333333333331</v>
      </c>
      <c r="N16" s="43">
        <f t="shared" si="3"/>
        <v>-79.999999999999929</v>
      </c>
      <c r="O16" s="44"/>
    </row>
    <row r="17" spans="1:15" s="175" customFormat="1">
      <c r="A17" s="162" t="s">
        <v>31</v>
      </c>
      <c r="B17" s="70" t="s">
        <v>37</v>
      </c>
      <c r="C17" s="37"/>
      <c r="D17" s="37"/>
      <c r="E17" s="126"/>
      <c r="F17" s="120"/>
      <c r="G17" s="37"/>
      <c r="H17" s="37"/>
      <c r="I17" s="140"/>
      <c r="J17" s="42">
        <f t="shared" si="0"/>
        <v>0</v>
      </c>
      <c r="K17" s="64">
        <v>0.33333333333333331</v>
      </c>
      <c r="L17" s="40">
        <f t="shared" si="2"/>
        <v>0</v>
      </c>
      <c r="M17" s="42">
        <f t="shared" si="1"/>
        <v>0.33333333333333331</v>
      </c>
      <c r="N17" s="43">
        <f t="shared" si="3"/>
        <v>-80.333333333333258</v>
      </c>
      <c r="O17" s="44"/>
    </row>
    <row r="18" spans="1:15" s="175" customFormat="1">
      <c r="A18" s="162" t="s">
        <v>18</v>
      </c>
      <c r="B18" s="70" t="s">
        <v>38</v>
      </c>
      <c r="C18" s="46"/>
      <c r="D18" s="46"/>
      <c r="E18" s="45"/>
      <c r="F18" s="38"/>
      <c r="G18" s="46"/>
      <c r="H18" s="46"/>
      <c r="I18" s="39"/>
      <c r="J18" s="42">
        <f t="shared" si="0"/>
        <v>0</v>
      </c>
      <c r="K18" s="64">
        <v>0.33333333333333298</v>
      </c>
      <c r="L18" s="40">
        <f t="shared" si="2"/>
        <v>0</v>
      </c>
      <c r="M18" s="42">
        <f t="shared" si="1"/>
        <v>0.33333333333333298</v>
      </c>
      <c r="N18" s="43">
        <f t="shared" si="3"/>
        <v>-80.666666666666586</v>
      </c>
      <c r="O18" s="44"/>
    </row>
    <row r="19" spans="1:15" s="175" customFormat="1">
      <c r="A19" s="162" t="s">
        <v>21</v>
      </c>
      <c r="B19" s="70" t="s">
        <v>39</v>
      </c>
      <c r="C19" s="46"/>
      <c r="D19" s="46"/>
      <c r="E19" s="45"/>
      <c r="F19" s="38"/>
      <c r="G19" s="46"/>
      <c r="H19" s="46"/>
      <c r="I19" s="39"/>
      <c r="J19" s="42">
        <f t="shared" si="0"/>
        <v>0</v>
      </c>
      <c r="K19" s="64">
        <v>0.33333333333333298</v>
      </c>
      <c r="L19" s="40">
        <f t="shared" si="2"/>
        <v>0</v>
      </c>
      <c r="M19" s="42">
        <f t="shared" si="1"/>
        <v>0.33333333333333298</v>
      </c>
      <c r="N19" s="43">
        <f t="shared" si="3"/>
        <v>-80.999999999999915</v>
      </c>
      <c r="O19" s="44"/>
    </row>
    <row r="20" spans="1:15" s="175" customFormat="1">
      <c r="A20" s="162" t="s">
        <v>23</v>
      </c>
      <c r="B20" s="70" t="s">
        <v>40</v>
      </c>
      <c r="C20" s="46"/>
      <c r="D20" s="46"/>
      <c r="E20" s="45"/>
      <c r="F20" s="38"/>
      <c r="G20" s="46"/>
      <c r="H20" s="46"/>
      <c r="I20" s="39"/>
      <c r="J20" s="42">
        <f t="shared" si="0"/>
        <v>0</v>
      </c>
      <c r="K20" s="64">
        <v>0.33333333333333298</v>
      </c>
      <c r="L20" s="40">
        <f t="shared" si="2"/>
        <v>0</v>
      </c>
      <c r="M20" s="42">
        <f t="shared" si="1"/>
        <v>0.33333333333333298</v>
      </c>
      <c r="N20" s="43">
        <f t="shared" si="3"/>
        <v>-81.333333333333243</v>
      </c>
      <c r="O20" s="44"/>
    </row>
    <row r="21" spans="1:15" s="28" customFormat="1">
      <c r="A21" s="109" t="s">
        <v>25</v>
      </c>
      <c r="B21" s="148" t="s">
        <v>41</v>
      </c>
      <c r="C21" s="52"/>
      <c r="D21" s="52"/>
      <c r="E21" s="48"/>
      <c r="F21" s="49"/>
      <c r="G21" s="52"/>
      <c r="H21" s="52"/>
      <c r="I21" s="139"/>
      <c r="J21" s="55">
        <f t="shared" si="0"/>
        <v>0</v>
      </c>
      <c r="K21" s="67">
        <v>0</v>
      </c>
      <c r="L21" s="50">
        <f t="shared" si="2"/>
        <v>0</v>
      </c>
      <c r="M21" s="55">
        <f t="shared" si="1"/>
        <v>0</v>
      </c>
      <c r="N21" s="51">
        <f t="shared" si="3"/>
        <v>-81.333333333333243</v>
      </c>
      <c r="O21" s="56"/>
    </row>
    <row r="22" spans="1:15" s="28" customFormat="1">
      <c r="A22" s="163" t="s">
        <v>27</v>
      </c>
      <c r="B22" s="148" t="s">
        <v>42</v>
      </c>
      <c r="C22" s="52"/>
      <c r="D22" s="52"/>
      <c r="E22" s="48"/>
      <c r="F22" s="49"/>
      <c r="G22" s="52"/>
      <c r="H22" s="52"/>
      <c r="I22" s="139"/>
      <c r="J22" s="55">
        <f t="shared" si="0"/>
        <v>0</v>
      </c>
      <c r="K22" s="67">
        <v>0</v>
      </c>
      <c r="L22" s="50">
        <f t="shared" si="2"/>
        <v>0</v>
      </c>
      <c r="M22" s="55">
        <f t="shared" si="1"/>
        <v>0</v>
      </c>
      <c r="N22" s="51">
        <f t="shared" si="3"/>
        <v>-81.333333333333243</v>
      </c>
      <c r="O22" s="56"/>
    </row>
    <row r="23" spans="1:15" s="175" customFormat="1">
      <c r="A23" s="162" t="s">
        <v>29</v>
      </c>
      <c r="B23" s="70" t="s">
        <v>43</v>
      </c>
      <c r="C23" s="37"/>
      <c r="D23" s="37"/>
      <c r="E23" s="126"/>
      <c r="F23" s="120"/>
      <c r="G23" s="37"/>
      <c r="H23" s="37"/>
      <c r="I23" s="140"/>
      <c r="J23" s="42">
        <f t="shared" si="0"/>
        <v>0</v>
      </c>
      <c r="K23" s="64">
        <v>0.33333333333333331</v>
      </c>
      <c r="L23" s="40">
        <f t="shared" si="2"/>
        <v>0</v>
      </c>
      <c r="M23" s="42">
        <f t="shared" si="1"/>
        <v>0.33333333333333331</v>
      </c>
      <c r="N23" s="43">
        <f t="shared" si="3"/>
        <v>-81.666666666666572</v>
      </c>
      <c r="O23" s="44"/>
    </row>
    <row r="24" spans="1:15" s="175" customFormat="1">
      <c r="A24" s="162" t="s">
        <v>31</v>
      </c>
      <c r="B24" s="70" t="s">
        <v>44</v>
      </c>
      <c r="C24" s="37"/>
      <c r="D24" s="37"/>
      <c r="E24" s="126"/>
      <c r="F24" s="120"/>
      <c r="G24" s="37"/>
      <c r="H24" s="37"/>
      <c r="I24" s="140"/>
      <c r="J24" s="42">
        <f t="shared" si="0"/>
        <v>0</v>
      </c>
      <c r="K24" s="64">
        <v>0.33333333333333331</v>
      </c>
      <c r="L24" s="40">
        <f t="shared" si="2"/>
        <v>0</v>
      </c>
      <c r="M24" s="42">
        <f t="shared" si="1"/>
        <v>0.33333333333333331</v>
      </c>
      <c r="N24" s="43">
        <f t="shared" si="3"/>
        <v>-81.999999999999901</v>
      </c>
      <c r="O24" s="44"/>
    </row>
    <row r="25" spans="1:15" s="175" customFormat="1">
      <c r="A25" s="162" t="s">
        <v>18</v>
      </c>
      <c r="B25" s="70" t="s">
        <v>45</v>
      </c>
      <c r="C25" s="46"/>
      <c r="D25" s="46"/>
      <c r="E25" s="45"/>
      <c r="F25" s="38"/>
      <c r="G25" s="46"/>
      <c r="H25" s="46"/>
      <c r="I25" s="39"/>
      <c r="J25" s="42">
        <f t="shared" si="0"/>
        <v>0</v>
      </c>
      <c r="K25" s="64">
        <v>0.33333333333333298</v>
      </c>
      <c r="L25" s="40">
        <f t="shared" si="2"/>
        <v>0</v>
      </c>
      <c r="M25" s="42">
        <f t="shared" si="1"/>
        <v>0.33333333333333298</v>
      </c>
      <c r="N25" s="43">
        <f t="shared" si="3"/>
        <v>-82.333333333333229</v>
      </c>
      <c r="O25" s="44"/>
    </row>
    <row r="26" spans="1:15" s="175" customFormat="1">
      <c r="A26" s="162" t="s">
        <v>21</v>
      </c>
      <c r="B26" s="70" t="s">
        <v>46</v>
      </c>
      <c r="C26" s="46"/>
      <c r="D26" s="46"/>
      <c r="E26" s="45"/>
      <c r="F26" s="38"/>
      <c r="G26" s="46"/>
      <c r="H26" s="46"/>
      <c r="I26" s="39"/>
      <c r="J26" s="42">
        <f t="shared" si="0"/>
        <v>0</v>
      </c>
      <c r="K26" s="64">
        <v>0.33333333333333298</v>
      </c>
      <c r="L26" s="40">
        <f t="shared" si="2"/>
        <v>0</v>
      </c>
      <c r="M26" s="42">
        <f t="shared" si="1"/>
        <v>0.33333333333333298</v>
      </c>
      <c r="N26" s="43">
        <f t="shared" si="3"/>
        <v>-82.666666666666558</v>
      </c>
      <c r="O26" s="44"/>
    </row>
    <row r="27" spans="1:15" s="175" customFormat="1">
      <c r="A27" s="162" t="s">
        <v>23</v>
      </c>
      <c r="B27" s="70" t="s">
        <v>47</v>
      </c>
      <c r="C27" s="46"/>
      <c r="D27" s="46"/>
      <c r="E27" s="45"/>
      <c r="F27" s="38"/>
      <c r="G27" s="46"/>
      <c r="H27" s="46"/>
      <c r="I27" s="39"/>
      <c r="J27" s="42">
        <f t="shared" si="0"/>
        <v>0</v>
      </c>
      <c r="K27" s="64">
        <v>0.33333333333333298</v>
      </c>
      <c r="L27" s="40">
        <f t="shared" si="2"/>
        <v>0</v>
      </c>
      <c r="M27" s="42">
        <f t="shared" si="1"/>
        <v>0.33333333333333298</v>
      </c>
      <c r="N27" s="43">
        <f t="shared" si="3"/>
        <v>-82.999999999999886</v>
      </c>
      <c r="O27" s="44"/>
    </row>
    <row r="28" spans="1:15" s="28" customFormat="1">
      <c r="A28" s="163" t="s">
        <v>25</v>
      </c>
      <c r="B28" s="117" t="s">
        <v>48</v>
      </c>
      <c r="C28" s="47"/>
      <c r="D28" s="47"/>
      <c r="E28" s="127"/>
      <c r="F28" s="121"/>
      <c r="G28" s="47"/>
      <c r="H28" s="47"/>
      <c r="I28" s="110"/>
      <c r="J28" s="101">
        <f t="shared" si="0"/>
        <v>0</v>
      </c>
      <c r="K28" s="112">
        <v>0</v>
      </c>
      <c r="L28" s="112">
        <f t="shared" si="2"/>
        <v>0</v>
      </c>
      <c r="M28" s="55">
        <f t="shared" si="1"/>
        <v>0</v>
      </c>
      <c r="N28" s="113">
        <f t="shared" si="3"/>
        <v>-82.999999999999886</v>
      </c>
      <c r="O28" s="102"/>
    </row>
    <row r="29" spans="1:15" s="28" customFormat="1">
      <c r="A29" s="163" t="s">
        <v>27</v>
      </c>
      <c r="B29" s="148" t="s">
        <v>49</v>
      </c>
      <c r="C29" s="47"/>
      <c r="D29" s="47"/>
      <c r="E29" s="127"/>
      <c r="F29" s="121"/>
      <c r="G29" s="47"/>
      <c r="H29" s="47"/>
      <c r="I29" s="53" t="s">
        <v>63</v>
      </c>
      <c r="J29" s="55">
        <f t="shared" si="0"/>
        <v>0</v>
      </c>
      <c r="K29" s="67">
        <v>0</v>
      </c>
      <c r="L29" s="67">
        <f t="shared" si="2"/>
        <v>0</v>
      </c>
      <c r="M29" s="55">
        <f t="shared" si="1"/>
        <v>0</v>
      </c>
      <c r="N29" s="51">
        <f t="shared" si="3"/>
        <v>-82.999999999999886</v>
      </c>
      <c r="O29" s="56"/>
    </row>
    <row r="30" spans="1:15" s="28" customFormat="1">
      <c r="A30" s="163" t="s">
        <v>29</v>
      </c>
      <c r="B30" s="148" t="s">
        <v>50</v>
      </c>
      <c r="C30" s="47"/>
      <c r="D30" s="52"/>
      <c r="E30" s="127"/>
      <c r="F30" s="49"/>
      <c r="G30" s="47"/>
      <c r="H30" s="52"/>
      <c r="I30" s="53" t="s">
        <v>20</v>
      </c>
      <c r="J30" s="55">
        <f t="shared" si="0"/>
        <v>0</v>
      </c>
      <c r="K30" s="67">
        <v>0</v>
      </c>
      <c r="L30" s="67">
        <f t="shared" si="2"/>
        <v>0</v>
      </c>
      <c r="M30" s="55">
        <f t="shared" si="1"/>
        <v>0</v>
      </c>
      <c r="N30" s="51">
        <f t="shared" si="3"/>
        <v>-82.999999999999886</v>
      </c>
      <c r="O30" s="56"/>
    </row>
    <row r="31" spans="1:15" s="28" customFormat="1">
      <c r="A31" s="163" t="s">
        <v>31</v>
      </c>
      <c r="B31" s="148" t="s">
        <v>51</v>
      </c>
      <c r="C31" s="47"/>
      <c r="D31" s="52"/>
      <c r="E31" s="127"/>
      <c r="F31" s="49"/>
      <c r="G31" s="47"/>
      <c r="H31" s="52"/>
      <c r="I31" s="53" t="s">
        <v>20</v>
      </c>
      <c r="J31" s="55">
        <f t="shared" si="0"/>
        <v>0</v>
      </c>
      <c r="K31" s="67">
        <v>0</v>
      </c>
      <c r="L31" s="67">
        <f t="shared" si="2"/>
        <v>0</v>
      </c>
      <c r="M31" s="55">
        <f t="shared" si="1"/>
        <v>0</v>
      </c>
      <c r="N31" s="51">
        <f t="shared" si="3"/>
        <v>-82.999999999999886</v>
      </c>
      <c r="O31" s="93"/>
    </row>
    <row r="32" spans="1:15" s="28" customFormat="1">
      <c r="A32" s="163" t="s">
        <v>18</v>
      </c>
      <c r="B32" s="148" t="s">
        <v>52</v>
      </c>
      <c r="C32" s="47"/>
      <c r="D32" s="52"/>
      <c r="E32" s="127"/>
      <c r="F32" s="49"/>
      <c r="G32" s="47"/>
      <c r="H32" s="52"/>
      <c r="I32" s="53" t="s">
        <v>64</v>
      </c>
      <c r="J32" s="55">
        <f t="shared" si="0"/>
        <v>0</v>
      </c>
      <c r="K32" s="67">
        <v>0</v>
      </c>
      <c r="L32" s="67">
        <f t="shared" si="2"/>
        <v>0</v>
      </c>
      <c r="M32" s="55">
        <f t="shared" si="1"/>
        <v>0</v>
      </c>
      <c r="N32" s="51">
        <f t="shared" si="3"/>
        <v>-82.999999999999886</v>
      </c>
      <c r="O32" s="93" t="s">
        <v>65</v>
      </c>
    </row>
    <row r="33" spans="1:15" s="28" customFormat="1">
      <c r="A33" s="163" t="s">
        <v>21</v>
      </c>
      <c r="B33" s="148" t="s">
        <v>53</v>
      </c>
      <c r="C33" s="47"/>
      <c r="D33" s="52"/>
      <c r="E33" s="127"/>
      <c r="F33" s="49"/>
      <c r="G33" s="47"/>
      <c r="H33" s="52"/>
      <c r="I33" s="53" t="s">
        <v>64</v>
      </c>
      <c r="J33" s="55">
        <f t="shared" si="0"/>
        <v>0</v>
      </c>
      <c r="K33" s="67">
        <v>0</v>
      </c>
      <c r="L33" s="67">
        <f t="shared" si="2"/>
        <v>0</v>
      </c>
      <c r="M33" s="55">
        <f t="shared" si="1"/>
        <v>0</v>
      </c>
      <c r="N33" s="51">
        <f t="shared" si="3"/>
        <v>-82.999999999999886</v>
      </c>
      <c r="O33" s="94" t="s">
        <v>65</v>
      </c>
    </row>
    <row r="34" spans="1:15" s="28" customFormat="1">
      <c r="A34" s="163" t="s">
        <v>23</v>
      </c>
      <c r="B34" s="148" t="s">
        <v>54</v>
      </c>
      <c r="C34" s="47"/>
      <c r="D34" s="52"/>
      <c r="E34" s="127"/>
      <c r="F34" s="49"/>
      <c r="G34" s="47"/>
      <c r="H34" s="52"/>
      <c r="I34" s="53" t="s">
        <v>64</v>
      </c>
      <c r="J34" s="55">
        <f t="shared" si="0"/>
        <v>0</v>
      </c>
      <c r="K34" s="67">
        <v>0</v>
      </c>
      <c r="L34" s="67">
        <f t="shared" si="2"/>
        <v>0</v>
      </c>
      <c r="M34" s="55">
        <f t="shared" si="1"/>
        <v>0</v>
      </c>
      <c r="N34" s="51">
        <f t="shared" si="3"/>
        <v>-82.999999999999886</v>
      </c>
      <c r="O34" s="93" t="s">
        <v>65</v>
      </c>
    </row>
    <row r="35" spans="1:15" s="28" customFormat="1">
      <c r="A35" s="163" t="s">
        <v>25</v>
      </c>
      <c r="B35" s="148" t="s">
        <v>55</v>
      </c>
      <c r="C35" s="47"/>
      <c r="D35" s="52"/>
      <c r="E35" s="127"/>
      <c r="F35" s="49"/>
      <c r="G35" s="47"/>
      <c r="H35" s="52"/>
      <c r="I35" s="53" t="s">
        <v>64</v>
      </c>
      <c r="J35" s="55">
        <f t="shared" si="0"/>
        <v>0</v>
      </c>
      <c r="K35" s="67">
        <v>0</v>
      </c>
      <c r="L35" s="67">
        <f t="shared" si="2"/>
        <v>0</v>
      </c>
      <c r="M35" s="55">
        <f t="shared" si="1"/>
        <v>0</v>
      </c>
      <c r="N35" s="51">
        <f t="shared" si="3"/>
        <v>-82.999999999999886</v>
      </c>
      <c r="O35" s="93" t="s">
        <v>65</v>
      </c>
    </row>
    <row r="36" spans="1:15" s="28" customFormat="1">
      <c r="A36" s="163" t="s">
        <v>27</v>
      </c>
      <c r="B36" s="148" t="s">
        <v>56</v>
      </c>
      <c r="C36" s="47"/>
      <c r="D36" s="52"/>
      <c r="E36" s="127"/>
      <c r="F36" s="49"/>
      <c r="G36" s="47"/>
      <c r="H36" s="52"/>
      <c r="I36" s="53" t="s">
        <v>63</v>
      </c>
      <c r="J36" s="55">
        <f t="shared" si="0"/>
        <v>0</v>
      </c>
      <c r="K36" s="67">
        <v>0</v>
      </c>
      <c r="L36" s="67">
        <f t="shared" si="2"/>
        <v>0</v>
      </c>
      <c r="M36" s="55">
        <f t="shared" si="1"/>
        <v>0</v>
      </c>
      <c r="N36" s="51">
        <f t="shared" si="3"/>
        <v>-82.999999999999886</v>
      </c>
      <c r="O36" s="56"/>
    </row>
    <row r="37" spans="1:15" s="18" customFormat="1">
      <c r="A37" s="162"/>
      <c r="B37" s="70"/>
      <c r="C37" s="46"/>
      <c r="D37" s="46"/>
      <c r="E37" s="45"/>
      <c r="F37" s="38"/>
      <c r="G37" s="46"/>
      <c r="H37" s="46"/>
      <c r="I37" s="39"/>
      <c r="J37" s="42"/>
      <c r="K37" s="64"/>
      <c r="L37" s="40"/>
      <c r="M37" s="42"/>
      <c r="N37" s="43"/>
      <c r="O37" s="44"/>
    </row>
    <row r="38" spans="1:15" ht="15" thickBot="1">
      <c r="A38" s="168"/>
      <c r="B38" s="167"/>
      <c r="C38" s="89"/>
      <c r="D38" s="89"/>
      <c r="E38" s="128"/>
      <c r="F38" s="90"/>
      <c r="G38" s="89"/>
      <c r="H38" s="89"/>
      <c r="I38" s="88" t="s">
        <v>66</v>
      </c>
      <c r="J38" s="135">
        <f>SUM(J6:J36)</f>
        <v>0</v>
      </c>
      <c r="K38" s="96">
        <f>SUM(K6:K36)</f>
        <v>5.3333333333333304</v>
      </c>
      <c r="L38" s="220" t="s">
        <v>57</v>
      </c>
      <c r="M38" s="220"/>
      <c r="N38" s="91">
        <f>N36</f>
        <v>-82.999999999999886</v>
      </c>
      <c r="O38" s="92"/>
    </row>
    <row r="40" spans="1:15">
      <c r="A40" s="19" t="s">
        <v>58</v>
      </c>
      <c r="B40" s="19"/>
      <c r="L40" s="20" t="s">
        <v>59</v>
      </c>
      <c r="M40" s="20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">
        <f ca="1">TODAY()</f>
        <v>43501</v>
      </c>
      <c r="B42" s="21"/>
      <c r="D42" s="1" t="s">
        <v>61</v>
      </c>
      <c r="N42" s="1" t="s">
        <v>62</v>
      </c>
    </row>
  </sheetData>
  <sheetProtection algorithmName="SHA-512" hashValue="PXAzaRnimJ1TsVa2sYDO5nTPdLqwbVEt3kZnvhT3Xq6BTAtnVZOzRJL02ZtX6ugg9cryWQrg3XR8BW2TyZTGHQ==" saltValue="2w1vArvai/125GJelOy34A==" spinCount="100000" sheet="1" objects="1" scenarios="1"/>
  <mergeCells count="7">
    <mergeCell ref="A1:O1"/>
    <mergeCell ref="L38:M38"/>
    <mergeCell ref="C2:D2"/>
    <mergeCell ref="E2:F2"/>
    <mergeCell ref="G2:H2"/>
    <mergeCell ref="L2:N2"/>
    <mergeCell ref="L4:M4"/>
  </mergeCells>
  <conditionalFormatting sqref="N38">
    <cfRule type="cellIs" dxfId="1" priority="2" operator="lessThan">
      <formula>0</formula>
    </cfRule>
  </conditionalFormatting>
  <conditionalFormatting sqref="N4">
    <cfRule type="cellIs" dxfId="0" priority="1" operator="lessThan">
      <formula>0</formula>
    </cfRule>
  </conditionalFormatting>
  <pageMargins left="0.23622047244094488" right="0.23622047244094488" top="1.4566929133858268" bottom="0.74803149606299213" header="0.31496062992125984" footer="0.31496062992125984"/>
  <pageSetup paperSize="9" scale="76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Layout" topLeftCell="A2" zoomScaleNormal="100" workbookViewId="0">
      <selection activeCell="N4" sqref="N4"/>
    </sheetView>
  </sheetViews>
  <sheetFormatPr baseColWidth="10" defaultColWidth="0.88671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9" s="18" customFormat="1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9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9" s="5" customFormat="1" ht="29.25" customHeight="1">
      <c r="A3" s="107"/>
      <c r="B3" s="103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9" s="14" customFormat="1">
      <c r="A4" s="108"/>
      <c r="B4" s="16"/>
      <c r="C4" s="11"/>
      <c r="D4" s="15"/>
      <c r="E4" s="22"/>
      <c r="F4" s="16"/>
      <c r="G4" s="15"/>
      <c r="H4" s="15"/>
      <c r="I4" s="197"/>
      <c r="J4" s="138"/>
      <c r="K4" s="12"/>
      <c r="L4" s="227" t="s">
        <v>17</v>
      </c>
      <c r="M4" s="227"/>
      <c r="N4" s="217">
        <v>0</v>
      </c>
      <c r="O4" s="13"/>
    </row>
    <row r="5" spans="1:19" s="17" customFormat="1">
      <c r="A5" s="164"/>
      <c r="B5" s="59"/>
      <c r="C5" s="58"/>
      <c r="D5" s="170"/>
      <c r="E5" s="62"/>
      <c r="F5" s="59"/>
      <c r="G5" s="58"/>
      <c r="H5" s="58"/>
      <c r="I5" s="216"/>
      <c r="J5" s="136"/>
      <c r="K5" s="39"/>
      <c r="L5" s="62"/>
      <c r="M5" s="42"/>
      <c r="N5" s="59"/>
      <c r="O5" s="63"/>
    </row>
    <row r="6" spans="1:19" s="18" customFormat="1">
      <c r="A6" s="109" t="s">
        <v>27</v>
      </c>
      <c r="B6" s="104" t="s">
        <v>19</v>
      </c>
      <c r="C6" s="52"/>
      <c r="D6" s="52"/>
      <c r="E6" s="48"/>
      <c r="F6" s="49"/>
      <c r="G6" s="52"/>
      <c r="H6" s="52"/>
      <c r="I6" s="199"/>
      <c r="J6" s="55">
        <f t="shared" ref="J6:J36" si="0">(D6-C6)+(F6-E6)-(H6-G6)</f>
        <v>0</v>
      </c>
      <c r="K6" s="54">
        <v>0</v>
      </c>
      <c r="L6" s="50">
        <f t="shared" ref="L6:L36" si="1">IF(J6&gt;K6,J6-K6,0)</f>
        <v>0</v>
      </c>
      <c r="M6" s="55">
        <f t="shared" ref="M6:M36" si="2">IF(J6&gt;=K6,0,K6-J6)</f>
        <v>0</v>
      </c>
      <c r="N6" s="51">
        <f>N4+L6-M6</f>
        <v>0</v>
      </c>
      <c r="O6" s="56"/>
    </row>
    <row r="7" spans="1:19" s="57" customFormat="1">
      <c r="A7" s="162" t="s">
        <v>29</v>
      </c>
      <c r="B7" s="59" t="s">
        <v>22</v>
      </c>
      <c r="C7" s="46"/>
      <c r="D7" s="46"/>
      <c r="E7" s="45"/>
      <c r="F7" s="38"/>
      <c r="G7" s="46"/>
      <c r="H7" s="46"/>
      <c r="I7" s="200"/>
      <c r="J7" s="42">
        <f t="shared" si="0"/>
        <v>0</v>
      </c>
      <c r="K7" s="41">
        <v>0.33333333333333331</v>
      </c>
      <c r="L7" s="40">
        <f t="shared" si="1"/>
        <v>0</v>
      </c>
      <c r="M7" s="42">
        <f t="shared" si="2"/>
        <v>0.33333333333333331</v>
      </c>
      <c r="N7" s="43">
        <f t="shared" ref="N7:N34" si="3">N6+L7-M7</f>
        <v>-0.33333333333333331</v>
      </c>
      <c r="O7" s="44"/>
    </row>
    <row r="8" spans="1:19" s="57" customFormat="1">
      <c r="A8" s="162" t="s">
        <v>31</v>
      </c>
      <c r="B8" s="105" t="s">
        <v>24</v>
      </c>
      <c r="C8" s="46"/>
      <c r="D8" s="46"/>
      <c r="E8" s="45"/>
      <c r="F8" s="38"/>
      <c r="G8" s="46"/>
      <c r="H8" s="46"/>
      <c r="I8" s="201"/>
      <c r="J8" s="42">
        <f t="shared" si="0"/>
        <v>0</v>
      </c>
      <c r="K8" s="41">
        <v>0.33333333333333331</v>
      </c>
      <c r="L8" s="40">
        <f t="shared" si="1"/>
        <v>0</v>
      </c>
      <c r="M8" s="42">
        <f t="shared" si="2"/>
        <v>0.33333333333333331</v>
      </c>
      <c r="N8" s="43">
        <f t="shared" si="3"/>
        <v>-0.66666666666666663</v>
      </c>
      <c r="O8" s="44"/>
    </row>
    <row r="9" spans="1:19" s="57" customFormat="1">
      <c r="A9" s="162" t="s">
        <v>18</v>
      </c>
      <c r="B9" s="105" t="s">
        <v>26</v>
      </c>
      <c r="C9" s="46"/>
      <c r="D9" s="46"/>
      <c r="E9" s="45"/>
      <c r="F9" s="38"/>
      <c r="G9" s="46"/>
      <c r="H9" s="46"/>
      <c r="I9" s="201"/>
      <c r="J9" s="42">
        <f t="shared" si="0"/>
        <v>0</v>
      </c>
      <c r="K9" s="41">
        <v>0.33333333333333331</v>
      </c>
      <c r="L9" s="40">
        <f t="shared" si="1"/>
        <v>0</v>
      </c>
      <c r="M9" s="42">
        <f t="shared" si="2"/>
        <v>0.33333333333333331</v>
      </c>
      <c r="N9" s="43">
        <f t="shared" si="3"/>
        <v>-1</v>
      </c>
      <c r="O9" s="44"/>
    </row>
    <row r="10" spans="1:19" s="57" customFormat="1">
      <c r="A10" s="162" t="s">
        <v>21</v>
      </c>
      <c r="B10" s="59" t="s">
        <v>28</v>
      </c>
      <c r="C10" s="46"/>
      <c r="D10" s="46"/>
      <c r="E10" s="45"/>
      <c r="F10" s="38"/>
      <c r="G10" s="46"/>
      <c r="H10" s="46"/>
      <c r="I10" s="201"/>
      <c r="J10" s="42">
        <f>(D10-C10)+(F10-E10)-(H10-G10)</f>
        <v>0</v>
      </c>
      <c r="K10" s="41">
        <v>0.33333333333333298</v>
      </c>
      <c r="L10" s="40">
        <f t="shared" si="1"/>
        <v>0</v>
      </c>
      <c r="M10" s="42">
        <f t="shared" si="2"/>
        <v>0.33333333333333298</v>
      </c>
      <c r="N10" s="43">
        <f t="shared" si="3"/>
        <v>-1.333333333333333</v>
      </c>
      <c r="O10" s="44"/>
    </row>
    <row r="11" spans="1:19" s="57" customFormat="1">
      <c r="A11" s="162" t="s">
        <v>23</v>
      </c>
      <c r="B11" s="59" t="s">
        <v>30</v>
      </c>
      <c r="C11" s="46"/>
      <c r="D11" s="46"/>
      <c r="E11" s="45"/>
      <c r="F11" s="38"/>
      <c r="G11" s="46"/>
      <c r="H11" s="46"/>
      <c r="I11" s="201"/>
      <c r="J11" s="42">
        <f t="shared" si="0"/>
        <v>0</v>
      </c>
      <c r="K11" s="41">
        <v>0.33333333333333298</v>
      </c>
      <c r="L11" s="40">
        <f t="shared" si="1"/>
        <v>0</v>
      </c>
      <c r="M11" s="42">
        <f t="shared" si="2"/>
        <v>0.33333333333333298</v>
      </c>
      <c r="N11" s="43">
        <f t="shared" si="3"/>
        <v>-1.6666666666666661</v>
      </c>
      <c r="O11" s="44"/>
    </row>
    <row r="12" spans="1:19" s="18" customFormat="1">
      <c r="A12" s="109" t="s">
        <v>25</v>
      </c>
      <c r="B12" s="104" t="s">
        <v>32</v>
      </c>
      <c r="C12" s="52"/>
      <c r="D12" s="52"/>
      <c r="E12" s="48"/>
      <c r="F12" s="49"/>
      <c r="G12" s="52"/>
      <c r="H12" s="52"/>
      <c r="I12" s="199"/>
      <c r="J12" s="55">
        <f t="shared" si="0"/>
        <v>0</v>
      </c>
      <c r="K12" s="54">
        <v>0</v>
      </c>
      <c r="L12" s="50">
        <f t="shared" si="1"/>
        <v>0</v>
      </c>
      <c r="M12" s="55">
        <f t="shared" si="2"/>
        <v>0</v>
      </c>
      <c r="N12" s="51">
        <f t="shared" si="3"/>
        <v>-1.6666666666666661</v>
      </c>
      <c r="O12" s="56"/>
    </row>
    <row r="13" spans="1:19" s="18" customFormat="1">
      <c r="A13" s="109" t="s">
        <v>27</v>
      </c>
      <c r="B13" s="104" t="s">
        <v>33</v>
      </c>
      <c r="C13" s="52"/>
      <c r="D13" s="52"/>
      <c r="E13" s="48"/>
      <c r="F13" s="49"/>
      <c r="G13" s="52"/>
      <c r="H13" s="52"/>
      <c r="I13" s="199"/>
      <c r="J13" s="55">
        <f t="shared" si="0"/>
        <v>0</v>
      </c>
      <c r="K13" s="54">
        <v>0</v>
      </c>
      <c r="L13" s="50">
        <f t="shared" si="1"/>
        <v>0</v>
      </c>
      <c r="M13" s="55">
        <f t="shared" si="2"/>
        <v>0</v>
      </c>
      <c r="N13" s="51">
        <f t="shared" si="3"/>
        <v>-1.6666666666666661</v>
      </c>
      <c r="O13" s="56"/>
      <c r="S13" s="57"/>
    </row>
    <row r="14" spans="1:19" s="57" customFormat="1">
      <c r="A14" s="162" t="s">
        <v>29</v>
      </c>
      <c r="B14" s="59" t="s">
        <v>34</v>
      </c>
      <c r="C14" s="46"/>
      <c r="D14" s="46"/>
      <c r="E14" s="45"/>
      <c r="F14" s="38"/>
      <c r="G14" s="46"/>
      <c r="H14" s="46"/>
      <c r="I14" s="201"/>
      <c r="J14" s="42">
        <f t="shared" si="0"/>
        <v>0</v>
      </c>
      <c r="K14" s="41">
        <v>0.33333333333333331</v>
      </c>
      <c r="L14" s="40">
        <f t="shared" si="1"/>
        <v>0</v>
      </c>
      <c r="M14" s="42">
        <f t="shared" si="2"/>
        <v>0.33333333333333331</v>
      </c>
      <c r="N14" s="43">
        <f t="shared" si="3"/>
        <v>-1.9999999999999993</v>
      </c>
      <c r="O14" s="144"/>
    </row>
    <row r="15" spans="1:19" s="57" customFormat="1">
      <c r="A15" s="162" t="s">
        <v>31</v>
      </c>
      <c r="B15" s="105" t="s">
        <v>35</v>
      </c>
      <c r="C15" s="46"/>
      <c r="D15" s="46"/>
      <c r="E15" s="45"/>
      <c r="F15" s="38"/>
      <c r="G15" s="46"/>
      <c r="H15" s="46"/>
      <c r="I15" s="201"/>
      <c r="J15" s="42">
        <f t="shared" si="0"/>
        <v>0</v>
      </c>
      <c r="K15" s="41">
        <v>0.33333333333333331</v>
      </c>
      <c r="L15" s="40">
        <f t="shared" si="1"/>
        <v>0</v>
      </c>
      <c r="M15" s="42">
        <f t="shared" si="2"/>
        <v>0.33333333333333331</v>
      </c>
      <c r="N15" s="43">
        <f t="shared" si="3"/>
        <v>-2.3333333333333326</v>
      </c>
      <c r="O15" s="44"/>
    </row>
    <row r="16" spans="1:19" s="57" customFormat="1">
      <c r="A16" s="162" t="s">
        <v>18</v>
      </c>
      <c r="B16" s="105" t="s">
        <v>36</v>
      </c>
      <c r="C16" s="46"/>
      <c r="D16" s="46"/>
      <c r="E16" s="45"/>
      <c r="F16" s="38"/>
      <c r="G16" s="46"/>
      <c r="H16" s="46"/>
      <c r="I16" s="201"/>
      <c r="J16" s="42">
        <f t="shared" si="0"/>
        <v>0</v>
      </c>
      <c r="K16" s="41">
        <v>0.33333333333333331</v>
      </c>
      <c r="L16" s="40">
        <f t="shared" si="1"/>
        <v>0</v>
      </c>
      <c r="M16" s="42">
        <f t="shared" si="2"/>
        <v>0.33333333333333331</v>
      </c>
      <c r="N16" s="43">
        <f t="shared" si="3"/>
        <v>-2.6666666666666661</v>
      </c>
      <c r="O16" s="44"/>
    </row>
    <row r="17" spans="1:15" s="57" customFormat="1">
      <c r="A17" s="162" t="s">
        <v>21</v>
      </c>
      <c r="B17" s="59" t="s">
        <v>37</v>
      </c>
      <c r="C17" s="46"/>
      <c r="D17" s="46"/>
      <c r="E17" s="45"/>
      <c r="F17" s="38"/>
      <c r="G17" s="46"/>
      <c r="H17" s="46"/>
      <c r="I17" s="201"/>
      <c r="J17" s="42">
        <f t="shared" si="0"/>
        <v>0</v>
      </c>
      <c r="K17" s="41">
        <v>0.33333333333333298</v>
      </c>
      <c r="L17" s="40">
        <f t="shared" si="1"/>
        <v>0</v>
      </c>
      <c r="M17" s="42">
        <f t="shared" si="2"/>
        <v>0.33333333333333298</v>
      </c>
      <c r="N17" s="43">
        <f t="shared" si="3"/>
        <v>-2.9999999999999991</v>
      </c>
      <c r="O17" s="44"/>
    </row>
    <row r="18" spans="1:15" s="57" customFormat="1">
      <c r="A18" s="162" t="s">
        <v>23</v>
      </c>
      <c r="B18" s="59" t="s">
        <v>38</v>
      </c>
      <c r="C18" s="46"/>
      <c r="D18" s="46"/>
      <c r="E18" s="45"/>
      <c r="F18" s="38"/>
      <c r="G18" s="46"/>
      <c r="H18" s="46"/>
      <c r="I18" s="201"/>
      <c r="J18" s="42">
        <f t="shared" si="0"/>
        <v>0</v>
      </c>
      <c r="K18" s="41">
        <v>0.33333333333333298</v>
      </c>
      <c r="L18" s="40">
        <f t="shared" si="1"/>
        <v>0</v>
      </c>
      <c r="M18" s="42">
        <f t="shared" si="2"/>
        <v>0.33333333333333298</v>
      </c>
      <c r="N18" s="43">
        <f t="shared" si="3"/>
        <v>-3.3333333333333321</v>
      </c>
      <c r="O18" s="44"/>
    </row>
    <row r="19" spans="1:15" s="18" customFormat="1">
      <c r="A19" s="109" t="s">
        <v>25</v>
      </c>
      <c r="B19" s="104" t="s">
        <v>39</v>
      </c>
      <c r="C19" s="52"/>
      <c r="D19" s="52"/>
      <c r="E19" s="48"/>
      <c r="F19" s="49"/>
      <c r="G19" s="52"/>
      <c r="H19" s="52"/>
      <c r="I19" s="202"/>
      <c r="J19" s="55">
        <f t="shared" si="0"/>
        <v>0</v>
      </c>
      <c r="K19" s="54">
        <v>0</v>
      </c>
      <c r="L19" s="50">
        <f t="shared" si="1"/>
        <v>0</v>
      </c>
      <c r="M19" s="55">
        <f t="shared" si="2"/>
        <v>0</v>
      </c>
      <c r="N19" s="51">
        <f t="shared" si="3"/>
        <v>-3.3333333333333321</v>
      </c>
      <c r="O19" s="56"/>
    </row>
    <row r="20" spans="1:15" s="18" customFormat="1">
      <c r="A20" s="109" t="s">
        <v>27</v>
      </c>
      <c r="B20" s="104" t="s">
        <v>40</v>
      </c>
      <c r="C20" s="52"/>
      <c r="D20" s="52"/>
      <c r="E20" s="48"/>
      <c r="F20" s="49"/>
      <c r="G20" s="52"/>
      <c r="H20" s="52"/>
      <c r="I20" s="202"/>
      <c r="J20" s="55">
        <f t="shared" si="0"/>
        <v>0</v>
      </c>
      <c r="K20" s="54">
        <v>0</v>
      </c>
      <c r="L20" s="50">
        <f t="shared" si="1"/>
        <v>0</v>
      </c>
      <c r="M20" s="55">
        <f t="shared" si="2"/>
        <v>0</v>
      </c>
      <c r="N20" s="51">
        <f t="shared" si="3"/>
        <v>-3.3333333333333321</v>
      </c>
      <c r="O20" s="56"/>
    </row>
    <row r="21" spans="1:15" s="57" customFormat="1">
      <c r="A21" s="162" t="s">
        <v>29</v>
      </c>
      <c r="B21" s="59" t="s">
        <v>41</v>
      </c>
      <c r="C21" s="46"/>
      <c r="D21" s="46"/>
      <c r="E21" s="45"/>
      <c r="F21" s="38"/>
      <c r="G21" s="46"/>
      <c r="H21" s="46"/>
      <c r="I21" s="201"/>
      <c r="J21" s="42">
        <f t="shared" si="0"/>
        <v>0</v>
      </c>
      <c r="K21" s="41">
        <v>0.33333333333333331</v>
      </c>
      <c r="L21" s="40">
        <f t="shared" si="1"/>
        <v>0</v>
      </c>
      <c r="M21" s="42">
        <f t="shared" si="2"/>
        <v>0.33333333333333331</v>
      </c>
      <c r="N21" s="43">
        <f t="shared" si="3"/>
        <v>-3.6666666666666656</v>
      </c>
      <c r="O21" s="44"/>
    </row>
    <row r="22" spans="1:15" s="57" customFormat="1">
      <c r="A22" s="162" t="s">
        <v>31</v>
      </c>
      <c r="B22" s="105" t="s">
        <v>42</v>
      </c>
      <c r="C22" s="46"/>
      <c r="D22" s="46"/>
      <c r="E22" s="45"/>
      <c r="F22" s="38"/>
      <c r="G22" s="46"/>
      <c r="H22" s="46"/>
      <c r="I22" s="201"/>
      <c r="J22" s="42">
        <f t="shared" si="0"/>
        <v>0</v>
      </c>
      <c r="K22" s="41">
        <v>0.33333333333333331</v>
      </c>
      <c r="L22" s="40">
        <f t="shared" si="1"/>
        <v>0</v>
      </c>
      <c r="M22" s="42">
        <f t="shared" si="2"/>
        <v>0.33333333333333331</v>
      </c>
      <c r="N22" s="43">
        <f t="shared" si="3"/>
        <v>-3.9999999999999991</v>
      </c>
      <c r="O22" s="44"/>
    </row>
    <row r="23" spans="1:15" s="57" customFormat="1">
      <c r="A23" s="162" t="s">
        <v>18</v>
      </c>
      <c r="B23" s="105" t="s">
        <v>43</v>
      </c>
      <c r="C23" s="46"/>
      <c r="D23" s="46"/>
      <c r="E23" s="45"/>
      <c r="F23" s="38"/>
      <c r="G23" s="46"/>
      <c r="H23" s="46"/>
      <c r="I23" s="201"/>
      <c r="J23" s="42">
        <f t="shared" si="0"/>
        <v>0</v>
      </c>
      <c r="K23" s="41">
        <v>0.33333333333333331</v>
      </c>
      <c r="L23" s="40">
        <f t="shared" si="1"/>
        <v>0</v>
      </c>
      <c r="M23" s="42">
        <f t="shared" si="2"/>
        <v>0.33333333333333331</v>
      </c>
      <c r="N23" s="43">
        <f t="shared" si="3"/>
        <v>-4.3333333333333321</v>
      </c>
      <c r="O23" s="44"/>
    </row>
    <row r="24" spans="1:15" s="57" customFormat="1">
      <c r="A24" s="162" t="s">
        <v>21</v>
      </c>
      <c r="B24" s="59" t="s">
        <v>44</v>
      </c>
      <c r="C24" s="46"/>
      <c r="D24" s="46"/>
      <c r="E24" s="45"/>
      <c r="F24" s="38"/>
      <c r="G24" s="46"/>
      <c r="H24" s="46"/>
      <c r="I24" s="201"/>
      <c r="J24" s="42">
        <f t="shared" si="0"/>
        <v>0</v>
      </c>
      <c r="K24" s="41">
        <v>0.33333333333333298</v>
      </c>
      <c r="L24" s="40">
        <f t="shared" si="1"/>
        <v>0</v>
      </c>
      <c r="M24" s="42">
        <f t="shared" si="2"/>
        <v>0.33333333333333298</v>
      </c>
      <c r="N24" s="43">
        <f t="shared" si="3"/>
        <v>-4.6666666666666652</v>
      </c>
      <c r="O24" s="44"/>
    </row>
    <row r="25" spans="1:15" s="57" customFormat="1">
      <c r="A25" s="162" t="s">
        <v>23</v>
      </c>
      <c r="B25" s="59" t="s">
        <v>45</v>
      </c>
      <c r="C25" s="46"/>
      <c r="D25" s="46"/>
      <c r="E25" s="45"/>
      <c r="F25" s="38"/>
      <c r="G25" s="46"/>
      <c r="H25" s="46"/>
      <c r="I25" s="201"/>
      <c r="J25" s="42">
        <f>(D25-C25)+(F25-E25)-(H25-G25)</f>
        <v>0</v>
      </c>
      <c r="K25" s="41">
        <v>0.33333333333333298</v>
      </c>
      <c r="L25" s="40">
        <f t="shared" si="1"/>
        <v>0</v>
      </c>
      <c r="M25" s="42">
        <f t="shared" si="2"/>
        <v>0.33333333333333298</v>
      </c>
      <c r="N25" s="43">
        <f t="shared" si="3"/>
        <v>-4.9999999999999982</v>
      </c>
      <c r="O25" s="44"/>
    </row>
    <row r="26" spans="1:15" s="18" customFormat="1">
      <c r="A26" s="109" t="s">
        <v>25</v>
      </c>
      <c r="B26" s="104" t="s">
        <v>46</v>
      </c>
      <c r="C26" s="52"/>
      <c r="D26" s="52"/>
      <c r="E26" s="48"/>
      <c r="F26" s="49"/>
      <c r="G26" s="52"/>
      <c r="H26" s="52"/>
      <c r="I26" s="199"/>
      <c r="J26" s="55">
        <f t="shared" si="0"/>
        <v>0</v>
      </c>
      <c r="K26" s="54">
        <v>0</v>
      </c>
      <c r="L26" s="50">
        <f t="shared" si="1"/>
        <v>0</v>
      </c>
      <c r="M26" s="55">
        <f t="shared" si="2"/>
        <v>0</v>
      </c>
      <c r="N26" s="51">
        <f t="shared" si="3"/>
        <v>-4.9999999999999982</v>
      </c>
      <c r="O26" s="56"/>
    </row>
    <row r="27" spans="1:15" s="18" customFormat="1">
      <c r="A27" s="109" t="s">
        <v>27</v>
      </c>
      <c r="B27" s="104" t="s">
        <v>47</v>
      </c>
      <c r="C27" s="52"/>
      <c r="D27" s="52"/>
      <c r="E27" s="48"/>
      <c r="F27" s="49"/>
      <c r="G27" s="52"/>
      <c r="H27" s="52"/>
      <c r="I27" s="199"/>
      <c r="J27" s="55">
        <f t="shared" si="0"/>
        <v>0</v>
      </c>
      <c r="K27" s="54">
        <v>0</v>
      </c>
      <c r="L27" s="50">
        <f t="shared" si="1"/>
        <v>0</v>
      </c>
      <c r="M27" s="55">
        <f t="shared" si="2"/>
        <v>0</v>
      </c>
      <c r="N27" s="51">
        <f t="shared" si="3"/>
        <v>-4.9999999999999982</v>
      </c>
      <c r="O27" s="56"/>
    </row>
    <row r="28" spans="1:15" s="57" customFormat="1">
      <c r="A28" s="162" t="s">
        <v>29</v>
      </c>
      <c r="B28" s="59" t="s">
        <v>48</v>
      </c>
      <c r="C28" s="46"/>
      <c r="D28" s="46"/>
      <c r="E28" s="45"/>
      <c r="F28" s="38"/>
      <c r="G28" s="46"/>
      <c r="H28" s="46"/>
      <c r="I28" s="201"/>
      <c r="J28" s="42">
        <f t="shared" si="0"/>
        <v>0</v>
      </c>
      <c r="K28" s="41">
        <v>0.33333333333333331</v>
      </c>
      <c r="L28" s="40">
        <f t="shared" si="1"/>
        <v>0</v>
      </c>
      <c r="M28" s="42">
        <f t="shared" si="2"/>
        <v>0.33333333333333331</v>
      </c>
      <c r="N28" s="43">
        <f t="shared" si="3"/>
        <v>-5.3333333333333313</v>
      </c>
      <c r="O28" s="44"/>
    </row>
    <row r="29" spans="1:15" s="57" customFormat="1">
      <c r="A29" s="162" t="s">
        <v>31</v>
      </c>
      <c r="B29" s="105" t="s">
        <v>49</v>
      </c>
      <c r="C29" s="46"/>
      <c r="D29" s="46"/>
      <c r="E29" s="45"/>
      <c r="F29" s="38"/>
      <c r="G29" s="46"/>
      <c r="H29" s="46"/>
      <c r="I29" s="201"/>
      <c r="J29" s="42">
        <f t="shared" si="0"/>
        <v>0</v>
      </c>
      <c r="K29" s="41">
        <v>0.33333333333333331</v>
      </c>
      <c r="L29" s="40">
        <f t="shared" si="1"/>
        <v>0</v>
      </c>
      <c r="M29" s="42">
        <f t="shared" si="2"/>
        <v>0.33333333333333331</v>
      </c>
      <c r="N29" s="43">
        <f t="shared" si="3"/>
        <v>-5.6666666666666643</v>
      </c>
      <c r="O29" s="44"/>
    </row>
    <row r="30" spans="1:15" s="57" customFormat="1">
      <c r="A30" s="162" t="s">
        <v>18</v>
      </c>
      <c r="B30" s="105" t="s">
        <v>50</v>
      </c>
      <c r="C30" s="46"/>
      <c r="D30" s="46"/>
      <c r="E30" s="45"/>
      <c r="F30" s="38"/>
      <c r="G30" s="46"/>
      <c r="H30" s="46"/>
      <c r="I30" s="201"/>
      <c r="J30" s="42">
        <f t="shared" si="0"/>
        <v>0</v>
      </c>
      <c r="K30" s="41">
        <v>0.33333333333333331</v>
      </c>
      <c r="L30" s="40">
        <f t="shared" si="1"/>
        <v>0</v>
      </c>
      <c r="M30" s="42">
        <f t="shared" si="2"/>
        <v>0.33333333333333331</v>
      </c>
      <c r="N30" s="43">
        <f t="shared" si="3"/>
        <v>-5.9999999999999973</v>
      </c>
      <c r="O30" s="44"/>
    </row>
    <row r="31" spans="1:15" s="57" customFormat="1">
      <c r="A31" s="162" t="s">
        <v>21</v>
      </c>
      <c r="B31" s="59" t="s">
        <v>51</v>
      </c>
      <c r="C31" s="46"/>
      <c r="D31" s="46"/>
      <c r="E31" s="45"/>
      <c r="F31" s="38"/>
      <c r="G31" s="46"/>
      <c r="H31" s="46"/>
      <c r="I31" s="201"/>
      <c r="J31" s="42">
        <f t="shared" si="0"/>
        <v>0</v>
      </c>
      <c r="K31" s="41">
        <v>0.33333333333333298</v>
      </c>
      <c r="L31" s="40">
        <f t="shared" si="1"/>
        <v>0</v>
      </c>
      <c r="M31" s="42">
        <f t="shared" si="2"/>
        <v>0.33333333333333298</v>
      </c>
      <c r="N31" s="43">
        <f t="shared" si="3"/>
        <v>-6.3333333333333304</v>
      </c>
      <c r="O31" s="44"/>
    </row>
    <row r="32" spans="1:15" s="57" customFormat="1">
      <c r="A32" s="162" t="s">
        <v>23</v>
      </c>
      <c r="B32" s="59" t="s">
        <v>52</v>
      </c>
      <c r="C32" s="46"/>
      <c r="D32" s="46"/>
      <c r="E32" s="45"/>
      <c r="F32" s="38"/>
      <c r="G32" s="46"/>
      <c r="H32" s="46"/>
      <c r="I32" s="201"/>
      <c r="J32" s="42">
        <f t="shared" si="0"/>
        <v>0</v>
      </c>
      <c r="K32" s="41">
        <v>0.33333333333333298</v>
      </c>
      <c r="L32" s="40">
        <f t="shared" si="1"/>
        <v>0</v>
      </c>
      <c r="M32" s="42">
        <f t="shared" si="2"/>
        <v>0.33333333333333298</v>
      </c>
      <c r="N32" s="43">
        <f t="shared" si="3"/>
        <v>-6.6666666666666634</v>
      </c>
      <c r="O32" s="44"/>
    </row>
    <row r="33" spans="1:15" s="18" customFormat="1">
      <c r="A33" s="109" t="s">
        <v>25</v>
      </c>
      <c r="B33" s="104" t="s">
        <v>53</v>
      </c>
      <c r="C33" s="52"/>
      <c r="D33" s="52"/>
      <c r="E33" s="48"/>
      <c r="F33" s="49"/>
      <c r="G33" s="52"/>
      <c r="H33" s="52"/>
      <c r="I33" s="199"/>
      <c r="J33" s="55">
        <f>(D33-C33)+(F33-E33)-(H33-G33)</f>
        <v>0</v>
      </c>
      <c r="K33" s="54">
        <v>0</v>
      </c>
      <c r="L33" s="50">
        <f t="shared" si="1"/>
        <v>0</v>
      </c>
      <c r="M33" s="55">
        <f t="shared" si="2"/>
        <v>0</v>
      </c>
      <c r="N33" s="51">
        <f t="shared" si="3"/>
        <v>-6.6666666666666634</v>
      </c>
      <c r="O33" s="56"/>
    </row>
    <row r="34" spans="1:15" s="18" customFormat="1">
      <c r="A34" s="109" t="s">
        <v>27</v>
      </c>
      <c r="B34" s="104" t="s">
        <v>54</v>
      </c>
      <c r="C34" s="52"/>
      <c r="D34" s="52"/>
      <c r="E34" s="48"/>
      <c r="F34" s="49"/>
      <c r="G34" s="52"/>
      <c r="H34" s="52"/>
      <c r="I34" s="199"/>
      <c r="J34" s="55">
        <f>(D34-C34)+(F34-E34)-(H34-G34)</f>
        <v>0</v>
      </c>
      <c r="K34" s="54">
        <v>0</v>
      </c>
      <c r="L34" s="50">
        <f t="shared" si="1"/>
        <v>0</v>
      </c>
      <c r="M34" s="55">
        <f t="shared" si="2"/>
        <v>0</v>
      </c>
      <c r="N34" s="51">
        <f t="shared" si="3"/>
        <v>-6.6666666666666634</v>
      </c>
      <c r="O34" s="56"/>
    </row>
    <row r="35" spans="1:15" s="57" customFormat="1">
      <c r="A35" s="162" t="s">
        <v>29</v>
      </c>
      <c r="B35" s="59" t="s">
        <v>55</v>
      </c>
      <c r="C35" s="46"/>
      <c r="D35" s="46"/>
      <c r="E35" s="45"/>
      <c r="F35" s="38"/>
      <c r="G35" s="46"/>
      <c r="H35" s="46"/>
      <c r="I35" s="198"/>
      <c r="J35" s="42">
        <f t="shared" si="0"/>
        <v>0</v>
      </c>
      <c r="K35" s="41">
        <v>0.33333333333333331</v>
      </c>
      <c r="L35" s="40">
        <f t="shared" si="1"/>
        <v>0</v>
      </c>
      <c r="M35" s="42">
        <f t="shared" si="2"/>
        <v>0.33333333333333331</v>
      </c>
      <c r="N35" s="43">
        <f>N34+L35-M35</f>
        <v>-6.9999999999999964</v>
      </c>
      <c r="O35" s="44"/>
    </row>
    <row r="36" spans="1:15" s="57" customFormat="1">
      <c r="A36" s="162" t="s">
        <v>31</v>
      </c>
      <c r="B36" s="59" t="s">
        <v>56</v>
      </c>
      <c r="C36" s="46"/>
      <c r="D36" s="46"/>
      <c r="E36" s="45"/>
      <c r="F36" s="38"/>
      <c r="G36" s="46"/>
      <c r="H36" s="46"/>
      <c r="I36" s="198"/>
      <c r="J36" s="42">
        <f t="shared" si="0"/>
        <v>0</v>
      </c>
      <c r="K36" s="41">
        <v>0.33333333333333331</v>
      </c>
      <c r="L36" s="40">
        <f t="shared" si="1"/>
        <v>0</v>
      </c>
      <c r="M36" s="42">
        <f t="shared" si="2"/>
        <v>0.33333333333333331</v>
      </c>
      <c r="N36" s="43">
        <f>N35+L36-M36</f>
        <v>-7.3333333333333295</v>
      </c>
      <c r="O36" s="44"/>
    </row>
    <row r="37" spans="1:15" s="57" customFormat="1">
      <c r="A37" s="164"/>
      <c r="B37" s="59"/>
      <c r="C37" s="46"/>
      <c r="D37" s="46"/>
      <c r="E37" s="45"/>
      <c r="F37" s="38"/>
      <c r="G37" s="46"/>
      <c r="H37" s="46"/>
      <c r="I37" s="198"/>
      <c r="J37" s="42"/>
      <c r="K37" s="41"/>
      <c r="L37" s="40"/>
      <c r="M37" s="42"/>
      <c r="N37" s="43"/>
      <c r="O37" s="44"/>
    </row>
    <row r="38" spans="1:15" s="57" customFormat="1" ht="15" thickBot="1">
      <c r="A38" s="176"/>
      <c r="B38" s="179"/>
      <c r="C38" s="89"/>
      <c r="D38" s="89"/>
      <c r="E38" s="128"/>
      <c r="F38" s="90"/>
      <c r="G38" s="89"/>
      <c r="H38" s="89"/>
      <c r="I38" s="203"/>
      <c r="J38" s="135">
        <f>SUM(J6:J36)</f>
        <v>0</v>
      </c>
      <c r="K38" s="189">
        <f>SUM(K6:K36)</f>
        <v>7.3333333333333295</v>
      </c>
      <c r="L38" s="220" t="s">
        <v>57</v>
      </c>
      <c r="M38" s="220"/>
      <c r="N38" s="91">
        <f>N36</f>
        <v>-7.3333333333333295</v>
      </c>
      <c r="O38" s="92"/>
    </row>
    <row r="39" spans="1:15" s="57" customFormat="1">
      <c r="A39" s="141"/>
      <c r="B39" s="141"/>
      <c r="C39" s="141"/>
      <c r="D39" s="141"/>
      <c r="E39" s="190"/>
      <c r="F39" s="190"/>
      <c r="G39" s="190"/>
      <c r="H39" s="190"/>
      <c r="I39" s="190"/>
      <c r="J39" s="190"/>
      <c r="K39" s="191"/>
      <c r="L39" s="141"/>
      <c r="M39" s="141"/>
      <c r="N39" s="141"/>
      <c r="O39" s="141"/>
    </row>
    <row r="40" spans="1:15">
      <c r="A40" s="19" t="s">
        <v>58</v>
      </c>
      <c r="B40" s="19"/>
      <c r="L40" s="20" t="s">
        <v>59</v>
      </c>
      <c r="M40" s="20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8">
        <f ca="1">TODAY()</f>
        <v>43501</v>
      </c>
      <c r="B42" s="21"/>
      <c r="D42" s="1" t="s">
        <v>61</v>
      </c>
      <c r="N42" s="1" t="s">
        <v>62</v>
      </c>
    </row>
  </sheetData>
  <mergeCells count="7">
    <mergeCell ref="A1:O1"/>
    <mergeCell ref="L38:M38"/>
    <mergeCell ref="C2:D2"/>
    <mergeCell ref="E2:F2"/>
    <mergeCell ref="G2:H2"/>
    <mergeCell ref="L2:N2"/>
    <mergeCell ref="L4:M4"/>
  </mergeCells>
  <conditionalFormatting sqref="N38">
    <cfRule type="cellIs" dxfId="22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Layout" zoomScaleNormal="75" workbookViewId="0">
      <selection activeCell="N4" sqref="N4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4" customFormat="1" ht="29.25" customHeight="1">
      <c r="A3" s="157"/>
      <c r="B3" s="147"/>
      <c r="C3" s="7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198"/>
      <c r="J4" s="58"/>
      <c r="K4" s="61"/>
      <c r="L4" s="228" t="s">
        <v>17</v>
      </c>
      <c r="M4" s="228"/>
      <c r="N4" s="73">
        <f>Januar!N38</f>
        <v>-7.3333333333333295</v>
      </c>
      <c r="O4" s="74"/>
    </row>
    <row r="5" spans="1:15" s="57" customFormat="1">
      <c r="A5" s="158"/>
      <c r="B5" s="151"/>
      <c r="C5" s="58"/>
      <c r="D5" s="58"/>
      <c r="E5" s="62"/>
      <c r="F5" s="59"/>
      <c r="G5" s="58"/>
      <c r="H5" s="58"/>
      <c r="I5" s="198"/>
      <c r="J5" s="136"/>
      <c r="K5" s="61"/>
      <c r="L5" s="62"/>
      <c r="M5" s="58"/>
      <c r="N5" s="59"/>
      <c r="O5" s="63"/>
    </row>
    <row r="6" spans="1:15" s="57" customFormat="1">
      <c r="A6" s="159" t="s">
        <v>18</v>
      </c>
      <c r="B6" s="66" t="s">
        <v>19</v>
      </c>
      <c r="C6" s="37"/>
      <c r="D6" s="46"/>
      <c r="E6" s="126"/>
      <c r="F6" s="38"/>
      <c r="G6" s="37"/>
      <c r="H6" s="46"/>
      <c r="I6" s="198"/>
      <c r="J6" s="42">
        <f t="shared" ref="J6:J32" si="0">(D6-C6)+(F6-E6)-(H6-G6)</f>
        <v>0</v>
      </c>
      <c r="K6" s="64">
        <v>0.33333333333333331</v>
      </c>
      <c r="L6" s="40">
        <f t="shared" ref="L6:L33" si="1">IF(J6&gt;K6,J6-K6,0)</f>
        <v>0</v>
      </c>
      <c r="M6" s="42">
        <f t="shared" ref="M6:M33" si="2">IF(J6&gt;=K6,0,K6-J6)</f>
        <v>0.33333333333333331</v>
      </c>
      <c r="N6" s="43">
        <f>N4+L6-M6</f>
        <v>-7.6666666666666625</v>
      </c>
      <c r="O6" s="65"/>
    </row>
    <row r="7" spans="1:15" s="57" customFormat="1">
      <c r="A7" s="159" t="s">
        <v>21</v>
      </c>
      <c r="B7" s="66" t="s">
        <v>22</v>
      </c>
      <c r="C7" s="46"/>
      <c r="D7" s="46"/>
      <c r="E7" s="45"/>
      <c r="F7" s="38"/>
      <c r="G7" s="46"/>
      <c r="H7" s="46"/>
      <c r="I7" s="198"/>
      <c r="J7" s="42">
        <f t="shared" si="0"/>
        <v>0</v>
      </c>
      <c r="K7" s="64">
        <v>0.33333333333333298</v>
      </c>
      <c r="L7" s="40">
        <f t="shared" si="1"/>
        <v>0</v>
      </c>
      <c r="M7" s="42">
        <f t="shared" si="2"/>
        <v>0.33333333333333298</v>
      </c>
      <c r="N7" s="43">
        <f t="shared" ref="N7:N31" si="3">N6+L7-M7</f>
        <v>-7.9999999999999956</v>
      </c>
      <c r="O7" s="44"/>
    </row>
    <row r="8" spans="1:15" s="57" customFormat="1">
      <c r="A8" s="159" t="s">
        <v>23</v>
      </c>
      <c r="B8" s="66" t="s">
        <v>24</v>
      </c>
      <c r="C8" s="46"/>
      <c r="D8" s="46"/>
      <c r="E8" s="45"/>
      <c r="F8" s="38"/>
      <c r="G8" s="46"/>
      <c r="H8" s="46"/>
      <c r="I8" s="198"/>
      <c r="J8" s="42">
        <f>(D8-C8)+(F8-E8)-(H8-G8)</f>
        <v>0</v>
      </c>
      <c r="K8" s="64">
        <v>0.33333333333333298</v>
      </c>
      <c r="L8" s="40">
        <f t="shared" si="1"/>
        <v>0</v>
      </c>
      <c r="M8" s="42">
        <f t="shared" si="2"/>
        <v>0.33333333333333298</v>
      </c>
      <c r="N8" s="43">
        <f t="shared" si="3"/>
        <v>-8.3333333333333286</v>
      </c>
      <c r="O8" s="65"/>
    </row>
    <row r="9" spans="1:15" s="18" customFormat="1">
      <c r="A9" s="160" t="s">
        <v>25</v>
      </c>
      <c r="B9" s="152" t="s">
        <v>26</v>
      </c>
      <c r="C9" s="52"/>
      <c r="D9" s="52"/>
      <c r="E9" s="48"/>
      <c r="F9" s="49"/>
      <c r="G9" s="52"/>
      <c r="H9" s="52"/>
      <c r="I9" s="199"/>
      <c r="J9" s="55">
        <f t="shared" si="0"/>
        <v>0</v>
      </c>
      <c r="K9" s="67">
        <v>0</v>
      </c>
      <c r="L9" s="50">
        <f t="shared" si="1"/>
        <v>0</v>
      </c>
      <c r="M9" s="55">
        <f t="shared" si="2"/>
        <v>0</v>
      </c>
      <c r="N9" s="51">
        <f t="shared" si="3"/>
        <v>-8.3333333333333286</v>
      </c>
      <c r="O9" s="56"/>
    </row>
    <row r="10" spans="1:15" s="18" customFormat="1">
      <c r="A10" s="160" t="s">
        <v>27</v>
      </c>
      <c r="B10" s="152" t="s">
        <v>28</v>
      </c>
      <c r="C10" s="52"/>
      <c r="D10" s="52"/>
      <c r="E10" s="48"/>
      <c r="F10" s="49"/>
      <c r="G10" s="52"/>
      <c r="H10" s="52"/>
      <c r="I10" s="199"/>
      <c r="J10" s="55">
        <f t="shared" si="0"/>
        <v>0</v>
      </c>
      <c r="K10" s="67">
        <v>0</v>
      </c>
      <c r="L10" s="50">
        <f t="shared" si="1"/>
        <v>0</v>
      </c>
      <c r="M10" s="55">
        <f t="shared" si="2"/>
        <v>0</v>
      </c>
      <c r="N10" s="51">
        <f t="shared" si="3"/>
        <v>-8.3333333333333286</v>
      </c>
      <c r="O10" s="68"/>
    </row>
    <row r="11" spans="1:15" s="57" customFormat="1">
      <c r="A11" s="159" t="s">
        <v>29</v>
      </c>
      <c r="B11" s="66" t="s">
        <v>30</v>
      </c>
      <c r="C11" s="46"/>
      <c r="D11" s="46"/>
      <c r="E11" s="45"/>
      <c r="F11" s="38"/>
      <c r="G11" s="46"/>
      <c r="H11" s="46"/>
      <c r="I11" s="201"/>
      <c r="J11" s="42">
        <f>(D11-C11)+(F11-E11)-(H11-G11)</f>
        <v>0</v>
      </c>
      <c r="K11" s="64">
        <v>0.33333333333333331</v>
      </c>
      <c r="L11" s="40">
        <f t="shared" si="1"/>
        <v>0</v>
      </c>
      <c r="M11" s="42">
        <f t="shared" si="2"/>
        <v>0.33333333333333331</v>
      </c>
      <c r="N11" s="43">
        <f t="shared" si="3"/>
        <v>-8.6666666666666625</v>
      </c>
      <c r="O11" s="44"/>
    </row>
    <row r="12" spans="1:15" s="57" customFormat="1">
      <c r="A12" s="159" t="s">
        <v>31</v>
      </c>
      <c r="B12" s="66" t="s">
        <v>32</v>
      </c>
      <c r="C12" s="46"/>
      <c r="D12" s="46"/>
      <c r="E12" s="45"/>
      <c r="F12" s="38"/>
      <c r="G12" s="46"/>
      <c r="H12" s="46"/>
      <c r="I12" s="201"/>
      <c r="J12" s="42">
        <f t="shared" si="0"/>
        <v>0</v>
      </c>
      <c r="K12" s="64">
        <v>0.33333333333333331</v>
      </c>
      <c r="L12" s="40">
        <f t="shared" si="1"/>
        <v>0</v>
      </c>
      <c r="M12" s="42">
        <f t="shared" si="2"/>
        <v>0.33333333333333331</v>
      </c>
      <c r="N12" s="43">
        <f t="shared" si="3"/>
        <v>-8.9999999999999964</v>
      </c>
      <c r="O12" s="65"/>
    </row>
    <row r="13" spans="1:15" s="57" customFormat="1">
      <c r="A13" s="159" t="s">
        <v>18</v>
      </c>
      <c r="B13" s="66" t="s">
        <v>33</v>
      </c>
      <c r="C13" s="46"/>
      <c r="D13" s="46"/>
      <c r="E13" s="45"/>
      <c r="F13" s="38"/>
      <c r="G13" s="46"/>
      <c r="H13" s="46"/>
      <c r="I13" s="201"/>
      <c r="J13" s="42">
        <f>(D13-C13)+(F13-E13)-(H13-G13)</f>
        <v>0</v>
      </c>
      <c r="K13" s="64">
        <v>0.33333333333333331</v>
      </c>
      <c r="L13" s="40">
        <f t="shared" si="1"/>
        <v>0</v>
      </c>
      <c r="M13" s="42">
        <f t="shared" si="2"/>
        <v>0.33333333333333331</v>
      </c>
      <c r="N13" s="43">
        <f t="shared" si="3"/>
        <v>-9.3333333333333304</v>
      </c>
      <c r="O13" s="44"/>
    </row>
    <row r="14" spans="1:15" s="57" customFormat="1">
      <c r="A14" s="159" t="s">
        <v>21</v>
      </c>
      <c r="B14" s="66" t="s">
        <v>34</v>
      </c>
      <c r="C14" s="46"/>
      <c r="D14" s="46"/>
      <c r="E14" s="45"/>
      <c r="F14" s="38"/>
      <c r="G14" s="46"/>
      <c r="H14" s="46"/>
      <c r="I14" s="201"/>
      <c r="J14" s="42">
        <f t="shared" si="0"/>
        <v>0</v>
      </c>
      <c r="K14" s="64">
        <v>0.33333333333333298</v>
      </c>
      <c r="L14" s="40">
        <f t="shared" si="1"/>
        <v>0</v>
      </c>
      <c r="M14" s="42">
        <f t="shared" si="2"/>
        <v>0.33333333333333298</v>
      </c>
      <c r="N14" s="43">
        <f t="shared" si="3"/>
        <v>-9.6666666666666625</v>
      </c>
      <c r="O14" s="65"/>
    </row>
    <row r="15" spans="1:15" s="57" customFormat="1">
      <c r="A15" s="159" t="s">
        <v>23</v>
      </c>
      <c r="B15" s="66" t="s">
        <v>35</v>
      </c>
      <c r="C15" s="46"/>
      <c r="D15" s="46"/>
      <c r="E15" s="45"/>
      <c r="F15" s="38"/>
      <c r="G15" s="46"/>
      <c r="H15" s="46"/>
      <c r="I15" s="198"/>
      <c r="J15" s="42">
        <f>(D15-C15)+(F15-E15)-(H15-G15)</f>
        <v>0</v>
      </c>
      <c r="K15" s="64">
        <v>0.33333333333333298</v>
      </c>
      <c r="L15" s="40">
        <f t="shared" si="1"/>
        <v>0</v>
      </c>
      <c r="M15" s="42">
        <f t="shared" si="2"/>
        <v>0.33333333333333298</v>
      </c>
      <c r="N15" s="43">
        <f t="shared" si="3"/>
        <v>-9.9999999999999947</v>
      </c>
      <c r="O15" s="44"/>
    </row>
    <row r="16" spans="1:15" s="18" customFormat="1">
      <c r="A16" s="160" t="s">
        <v>25</v>
      </c>
      <c r="B16" s="152" t="s">
        <v>36</v>
      </c>
      <c r="C16" s="52"/>
      <c r="D16" s="52"/>
      <c r="E16" s="48"/>
      <c r="F16" s="49"/>
      <c r="G16" s="52"/>
      <c r="H16" s="52"/>
      <c r="I16" s="199"/>
      <c r="J16" s="55">
        <f t="shared" si="0"/>
        <v>0</v>
      </c>
      <c r="K16" s="67">
        <v>0</v>
      </c>
      <c r="L16" s="50">
        <f t="shared" si="1"/>
        <v>0</v>
      </c>
      <c r="M16" s="55">
        <f t="shared" si="2"/>
        <v>0</v>
      </c>
      <c r="N16" s="51">
        <f t="shared" si="3"/>
        <v>-9.9999999999999947</v>
      </c>
      <c r="O16" s="68"/>
    </row>
    <row r="17" spans="1:15" s="18" customFormat="1">
      <c r="A17" s="160" t="s">
        <v>27</v>
      </c>
      <c r="B17" s="152" t="s">
        <v>37</v>
      </c>
      <c r="C17" s="52"/>
      <c r="D17" s="52"/>
      <c r="E17" s="48"/>
      <c r="F17" s="49"/>
      <c r="G17" s="52"/>
      <c r="H17" s="52"/>
      <c r="I17" s="199"/>
      <c r="J17" s="55">
        <f t="shared" si="0"/>
        <v>0</v>
      </c>
      <c r="K17" s="67">
        <v>0</v>
      </c>
      <c r="L17" s="50">
        <f t="shared" si="1"/>
        <v>0</v>
      </c>
      <c r="M17" s="55">
        <f t="shared" si="2"/>
        <v>0</v>
      </c>
      <c r="N17" s="51">
        <f t="shared" si="3"/>
        <v>-9.9999999999999947</v>
      </c>
      <c r="O17" s="56"/>
    </row>
    <row r="18" spans="1:15" s="57" customFormat="1">
      <c r="A18" s="159" t="s">
        <v>29</v>
      </c>
      <c r="B18" s="66" t="s">
        <v>38</v>
      </c>
      <c r="C18" s="37"/>
      <c r="D18" s="46"/>
      <c r="E18" s="45"/>
      <c r="F18" s="38"/>
      <c r="G18" s="37"/>
      <c r="H18" s="37"/>
      <c r="I18" s="198"/>
      <c r="J18" s="42">
        <f t="shared" si="0"/>
        <v>0</v>
      </c>
      <c r="K18" s="64">
        <v>0.33333333333333331</v>
      </c>
      <c r="L18" s="40">
        <f t="shared" si="1"/>
        <v>0</v>
      </c>
      <c r="M18" s="42">
        <f t="shared" si="2"/>
        <v>0.33333333333333331</v>
      </c>
      <c r="N18" s="43">
        <f t="shared" si="3"/>
        <v>-10.333333333333329</v>
      </c>
      <c r="O18" s="65"/>
    </row>
    <row r="19" spans="1:15" s="57" customFormat="1">
      <c r="A19" s="159" t="s">
        <v>31</v>
      </c>
      <c r="B19" s="66" t="s">
        <v>39</v>
      </c>
      <c r="C19" s="37"/>
      <c r="D19" s="46"/>
      <c r="E19" s="45"/>
      <c r="F19" s="38"/>
      <c r="G19" s="37"/>
      <c r="H19" s="37"/>
      <c r="I19" s="198"/>
      <c r="J19" s="42">
        <f t="shared" si="0"/>
        <v>0</v>
      </c>
      <c r="K19" s="64">
        <v>0.33333333333333331</v>
      </c>
      <c r="L19" s="40">
        <f t="shared" si="1"/>
        <v>0</v>
      </c>
      <c r="M19" s="42">
        <f t="shared" si="2"/>
        <v>0.33333333333333331</v>
      </c>
      <c r="N19" s="43">
        <f t="shared" si="3"/>
        <v>-10.666666666666663</v>
      </c>
      <c r="O19" s="44"/>
    </row>
    <row r="20" spans="1:15" s="57" customFormat="1">
      <c r="A20" s="159" t="s">
        <v>18</v>
      </c>
      <c r="B20" s="66" t="s">
        <v>40</v>
      </c>
      <c r="C20" s="37"/>
      <c r="D20" s="46"/>
      <c r="E20" s="45"/>
      <c r="F20" s="38"/>
      <c r="G20" s="37"/>
      <c r="H20" s="37"/>
      <c r="I20" s="198"/>
      <c r="J20" s="42">
        <f t="shared" si="0"/>
        <v>0</v>
      </c>
      <c r="K20" s="64">
        <v>0.33333333333333331</v>
      </c>
      <c r="L20" s="40">
        <f t="shared" si="1"/>
        <v>0</v>
      </c>
      <c r="M20" s="42">
        <f t="shared" si="2"/>
        <v>0.33333333333333331</v>
      </c>
      <c r="N20" s="43">
        <f t="shared" si="3"/>
        <v>-10.999999999999996</v>
      </c>
      <c r="O20" s="65"/>
    </row>
    <row r="21" spans="1:15" s="57" customFormat="1">
      <c r="A21" s="159" t="s">
        <v>21</v>
      </c>
      <c r="B21" s="66" t="s">
        <v>41</v>
      </c>
      <c r="C21" s="46"/>
      <c r="D21" s="46"/>
      <c r="E21" s="45"/>
      <c r="F21" s="38"/>
      <c r="G21" s="46"/>
      <c r="H21" s="46"/>
      <c r="I21" s="198"/>
      <c r="J21" s="42">
        <f t="shared" si="0"/>
        <v>0</v>
      </c>
      <c r="K21" s="64">
        <v>0.33333333333333298</v>
      </c>
      <c r="L21" s="40">
        <f t="shared" si="1"/>
        <v>0</v>
      </c>
      <c r="M21" s="42">
        <f t="shared" si="2"/>
        <v>0.33333333333333298</v>
      </c>
      <c r="N21" s="43">
        <f t="shared" si="3"/>
        <v>-11.333333333333329</v>
      </c>
      <c r="O21" s="44"/>
    </row>
    <row r="22" spans="1:15" s="57" customFormat="1">
      <c r="A22" s="159" t="s">
        <v>23</v>
      </c>
      <c r="B22" s="66" t="s">
        <v>42</v>
      </c>
      <c r="C22" s="46"/>
      <c r="D22" s="46"/>
      <c r="E22" s="45"/>
      <c r="F22" s="38"/>
      <c r="G22" s="46"/>
      <c r="H22" s="46"/>
      <c r="I22" s="198"/>
      <c r="J22" s="42">
        <f t="shared" si="0"/>
        <v>0</v>
      </c>
      <c r="K22" s="64">
        <v>0.33333333333333298</v>
      </c>
      <c r="L22" s="40">
        <f t="shared" si="1"/>
        <v>0</v>
      </c>
      <c r="M22" s="42">
        <f t="shared" si="2"/>
        <v>0.33333333333333298</v>
      </c>
      <c r="N22" s="43">
        <f t="shared" si="3"/>
        <v>-11.666666666666661</v>
      </c>
      <c r="O22" s="65"/>
    </row>
    <row r="23" spans="1:15" s="18" customFormat="1">
      <c r="A23" s="160" t="s">
        <v>25</v>
      </c>
      <c r="B23" s="152" t="s">
        <v>43</v>
      </c>
      <c r="C23" s="52"/>
      <c r="D23" s="52"/>
      <c r="E23" s="48"/>
      <c r="F23" s="49"/>
      <c r="G23" s="52"/>
      <c r="H23" s="52"/>
      <c r="I23" s="199"/>
      <c r="J23" s="55">
        <f t="shared" si="0"/>
        <v>0</v>
      </c>
      <c r="K23" s="67">
        <v>0</v>
      </c>
      <c r="L23" s="50">
        <f t="shared" si="1"/>
        <v>0</v>
      </c>
      <c r="M23" s="55">
        <f t="shared" si="2"/>
        <v>0</v>
      </c>
      <c r="N23" s="51">
        <f t="shared" si="3"/>
        <v>-11.666666666666661</v>
      </c>
      <c r="O23" s="56"/>
    </row>
    <row r="24" spans="1:15" s="18" customFormat="1">
      <c r="A24" s="160" t="s">
        <v>27</v>
      </c>
      <c r="B24" s="152" t="s">
        <v>44</v>
      </c>
      <c r="C24" s="52"/>
      <c r="D24" s="52"/>
      <c r="E24" s="48"/>
      <c r="F24" s="49"/>
      <c r="G24" s="52"/>
      <c r="H24" s="52"/>
      <c r="I24" s="199"/>
      <c r="J24" s="55">
        <f t="shared" si="0"/>
        <v>0</v>
      </c>
      <c r="K24" s="67">
        <v>0</v>
      </c>
      <c r="L24" s="50">
        <f t="shared" si="1"/>
        <v>0</v>
      </c>
      <c r="M24" s="55">
        <f t="shared" si="2"/>
        <v>0</v>
      </c>
      <c r="N24" s="51">
        <f t="shared" si="3"/>
        <v>-11.666666666666661</v>
      </c>
      <c r="O24" s="68"/>
    </row>
    <row r="25" spans="1:15" s="57" customFormat="1">
      <c r="A25" s="159" t="s">
        <v>29</v>
      </c>
      <c r="B25" s="66" t="s">
        <v>45</v>
      </c>
      <c r="C25" s="37"/>
      <c r="D25" s="37"/>
      <c r="E25" s="126"/>
      <c r="F25" s="120"/>
      <c r="G25" s="37"/>
      <c r="H25" s="37"/>
      <c r="I25" s="198"/>
      <c r="J25" s="42">
        <f t="shared" si="0"/>
        <v>0</v>
      </c>
      <c r="K25" s="64">
        <v>0.33333333333333331</v>
      </c>
      <c r="L25" s="40">
        <f t="shared" si="1"/>
        <v>0</v>
      </c>
      <c r="M25" s="42">
        <f t="shared" si="2"/>
        <v>0.33333333333333331</v>
      </c>
      <c r="N25" s="43">
        <f t="shared" si="3"/>
        <v>-11.999999999999995</v>
      </c>
      <c r="O25" s="44"/>
    </row>
    <row r="26" spans="1:15" s="57" customFormat="1">
      <c r="A26" s="159" t="s">
        <v>31</v>
      </c>
      <c r="B26" s="66" t="s">
        <v>46</v>
      </c>
      <c r="C26" s="37"/>
      <c r="D26" s="37"/>
      <c r="E26" s="126"/>
      <c r="F26" s="120"/>
      <c r="G26" s="37"/>
      <c r="H26" s="37"/>
      <c r="I26" s="198"/>
      <c r="J26" s="42">
        <f t="shared" si="0"/>
        <v>0</v>
      </c>
      <c r="K26" s="64">
        <v>0.33333333333333331</v>
      </c>
      <c r="L26" s="40">
        <f t="shared" si="1"/>
        <v>0</v>
      </c>
      <c r="M26" s="42">
        <f t="shared" si="2"/>
        <v>0.33333333333333331</v>
      </c>
      <c r="N26" s="43">
        <f t="shared" si="3"/>
        <v>-12.333333333333329</v>
      </c>
      <c r="O26" s="65"/>
    </row>
    <row r="27" spans="1:15" s="57" customFormat="1">
      <c r="A27" s="159" t="s">
        <v>18</v>
      </c>
      <c r="B27" s="66" t="s">
        <v>47</v>
      </c>
      <c r="C27" s="37"/>
      <c r="D27" s="46"/>
      <c r="E27" s="126"/>
      <c r="F27" s="38"/>
      <c r="G27" s="37"/>
      <c r="H27" s="37"/>
      <c r="I27" s="198"/>
      <c r="J27" s="42">
        <f t="shared" si="0"/>
        <v>0</v>
      </c>
      <c r="K27" s="64">
        <v>0.33333333333333331</v>
      </c>
      <c r="L27" s="40">
        <f t="shared" si="1"/>
        <v>0</v>
      </c>
      <c r="M27" s="42">
        <f t="shared" si="2"/>
        <v>0.33333333333333331</v>
      </c>
      <c r="N27" s="43">
        <f t="shared" si="3"/>
        <v>-12.666666666666663</v>
      </c>
      <c r="O27" s="44"/>
    </row>
    <row r="28" spans="1:15" s="57" customFormat="1">
      <c r="A28" s="159" t="s">
        <v>21</v>
      </c>
      <c r="B28" s="66" t="s">
        <v>48</v>
      </c>
      <c r="C28" s="46"/>
      <c r="D28" s="46"/>
      <c r="E28" s="45"/>
      <c r="F28" s="38"/>
      <c r="G28" s="46"/>
      <c r="H28" s="46"/>
      <c r="I28" s="198"/>
      <c r="J28" s="42">
        <f t="shared" si="0"/>
        <v>0</v>
      </c>
      <c r="K28" s="64">
        <v>0.33333333333333298</v>
      </c>
      <c r="L28" s="40">
        <f t="shared" si="1"/>
        <v>0</v>
      </c>
      <c r="M28" s="42">
        <f t="shared" si="2"/>
        <v>0.33333333333333298</v>
      </c>
      <c r="N28" s="43">
        <f t="shared" si="3"/>
        <v>-12.999999999999995</v>
      </c>
      <c r="O28" s="65"/>
    </row>
    <row r="29" spans="1:15" s="57" customFormat="1">
      <c r="A29" s="159" t="s">
        <v>23</v>
      </c>
      <c r="B29" s="66" t="s">
        <v>49</v>
      </c>
      <c r="C29" s="46"/>
      <c r="D29" s="46"/>
      <c r="E29" s="45"/>
      <c r="F29" s="38"/>
      <c r="G29" s="46"/>
      <c r="H29" s="46"/>
      <c r="I29" s="198"/>
      <c r="J29" s="42">
        <f t="shared" si="0"/>
        <v>0</v>
      </c>
      <c r="K29" s="64">
        <v>0.33333333333333298</v>
      </c>
      <c r="L29" s="40">
        <f t="shared" si="1"/>
        <v>0</v>
      </c>
      <c r="M29" s="42">
        <f t="shared" si="2"/>
        <v>0.33333333333333298</v>
      </c>
      <c r="N29" s="43">
        <f t="shared" si="3"/>
        <v>-13.333333333333327</v>
      </c>
      <c r="O29" s="44"/>
    </row>
    <row r="30" spans="1:15" s="18" customFormat="1">
      <c r="A30" s="160" t="s">
        <v>25</v>
      </c>
      <c r="B30" s="152" t="s">
        <v>50</v>
      </c>
      <c r="C30" s="52"/>
      <c r="D30" s="52"/>
      <c r="E30" s="48"/>
      <c r="F30" s="49"/>
      <c r="G30" s="52"/>
      <c r="H30" s="52"/>
      <c r="I30" s="202"/>
      <c r="J30" s="55">
        <f t="shared" si="0"/>
        <v>0</v>
      </c>
      <c r="K30" s="67">
        <v>0</v>
      </c>
      <c r="L30" s="50">
        <f t="shared" si="1"/>
        <v>0</v>
      </c>
      <c r="M30" s="55">
        <f t="shared" si="2"/>
        <v>0</v>
      </c>
      <c r="N30" s="51">
        <f t="shared" si="3"/>
        <v>-13.333333333333327</v>
      </c>
      <c r="O30" s="56"/>
    </row>
    <row r="31" spans="1:15" s="18" customFormat="1">
      <c r="A31" s="160" t="s">
        <v>27</v>
      </c>
      <c r="B31" s="152" t="s">
        <v>51</v>
      </c>
      <c r="C31" s="52"/>
      <c r="D31" s="52"/>
      <c r="E31" s="48"/>
      <c r="F31" s="49"/>
      <c r="G31" s="52"/>
      <c r="H31" s="52"/>
      <c r="I31" s="199"/>
      <c r="J31" s="55">
        <f t="shared" si="0"/>
        <v>0</v>
      </c>
      <c r="K31" s="67">
        <v>0</v>
      </c>
      <c r="L31" s="50">
        <f t="shared" si="1"/>
        <v>0</v>
      </c>
      <c r="M31" s="55">
        <f t="shared" si="2"/>
        <v>0</v>
      </c>
      <c r="N31" s="51">
        <f t="shared" si="3"/>
        <v>-13.333333333333327</v>
      </c>
      <c r="O31" s="56"/>
    </row>
    <row r="32" spans="1:15" s="57" customFormat="1">
      <c r="A32" s="159" t="s">
        <v>29</v>
      </c>
      <c r="B32" s="66" t="s">
        <v>52</v>
      </c>
      <c r="C32" s="37"/>
      <c r="D32" s="37"/>
      <c r="E32" s="126"/>
      <c r="F32" s="120"/>
      <c r="G32" s="37"/>
      <c r="H32" s="37"/>
      <c r="I32" s="205"/>
      <c r="J32" s="42">
        <f t="shared" si="0"/>
        <v>0</v>
      </c>
      <c r="K32" s="64">
        <v>0.33333333333333331</v>
      </c>
      <c r="L32" s="40">
        <f t="shared" si="1"/>
        <v>0</v>
      </c>
      <c r="M32" s="42">
        <f t="shared" si="2"/>
        <v>0.33333333333333331</v>
      </c>
      <c r="N32" s="43">
        <f>N31+L32-M32</f>
        <v>-13.666666666666661</v>
      </c>
      <c r="O32" s="44"/>
    </row>
    <row r="33" spans="1:15" s="57" customFormat="1">
      <c r="A33" s="159" t="s">
        <v>31</v>
      </c>
      <c r="B33" s="153" t="s">
        <v>53</v>
      </c>
      <c r="C33" s="37"/>
      <c r="D33" s="37"/>
      <c r="E33" s="126"/>
      <c r="F33" s="38"/>
      <c r="G33" s="37"/>
      <c r="H33" s="37"/>
      <c r="I33" s="205"/>
      <c r="J33" s="42">
        <f>(D33-C33)+(F33-E33)-(H33-G33)</f>
        <v>0</v>
      </c>
      <c r="K33" s="64">
        <v>0.33333333333333331</v>
      </c>
      <c r="L33" s="40">
        <f t="shared" si="1"/>
        <v>0</v>
      </c>
      <c r="M33" s="42">
        <f t="shared" si="2"/>
        <v>0.33333333333333331</v>
      </c>
      <c r="N33" s="43">
        <f>N32+L33-M33</f>
        <v>-13.999999999999995</v>
      </c>
      <c r="O33" s="44"/>
    </row>
    <row r="34" spans="1:15" s="57" customFormat="1">
      <c r="A34" s="161"/>
      <c r="B34" s="66"/>
      <c r="C34" s="46"/>
      <c r="D34" s="46"/>
      <c r="E34" s="45"/>
      <c r="F34" s="38"/>
      <c r="G34" s="46"/>
      <c r="H34" s="46"/>
      <c r="I34" s="198"/>
      <c r="J34" s="66"/>
      <c r="K34" s="64"/>
      <c r="L34" s="40"/>
      <c r="M34" s="42"/>
      <c r="N34" s="43"/>
      <c r="O34" s="44"/>
    </row>
    <row r="35" spans="1:15" s="57" customFormat="1" ht="15" thickBot="1">
      <c r="A35" s="187"/>
      <c r="B35" s="188"/>
      <c r="C35" s="89"/>
      <c r="D35" s="89"/>
      <c r="E35" s="128"/>
      <c r="F35" s="90"/>
      <c r="G35" s="89"/>
      <c r="H35" s="89"/>
      <c r="I35" s="206" t="s">
        <v>66</v>
      </c>
      <c r="J35" s="91">
        <f>SUM(J6:J33)</f>
        <v>0</v>
      </c>
      <c r="K35" s="96">
        <f>SUM(K6:K33)</f>
        <v>6.6666666666666625</v>
      </c>
      <c r="L35" s="220" t="s">
        <v>57</v>
      </c>
      <c r="M35" s="220"/>
      <c r="N35" s="91">
        <f>N33</f>
        <v>-13.999999999999995</v>
      </c>
      <c r="O35" s="92"/>
    </row>
    <row r="36" spans="1:15">
      <c r="A36" s="145"/>
      <c r="B36" s="145"/>
      <c r="C36" s="145"/>
      <c r="D36" s="145"/>
      <c r="I36" s="207"/>
    </row>
    <row r="37" spans="1:15">
      <c r="A37" s="171" t="s">
        <v>58</v>
      </c>
      <c r="B37" s="171"/>
      <c r="C37" s="145"/>
      <c r="D37" s="145"/>
      <c r="I37" s="207"/>
      <c r="L37" s="20" t="s">
        <v>59</v>
      </c>
      <c r="M37" s="20"/>
    </row>
    <row r="38" spans="1:15">
      <c r="A38" s="145" t="s">
        <v>2</v>
      </c>
      <c r="B38" s="145"/>
      <c r="C38" s="145"/>
      <c r="D38" s="145" t="s">
        <v>60</v>
      </c>
      <c r="I38" s="207"/>
      <c r="L38" s="1" t="s">
        <v>2</v>
      </c>
      <c r="N38" s="1" t="s">
        <v>60</v>
      </c>
    </row>
    <row r="39" spans="1:15">
      <c r="A39" s="172">
        <f ca="1">TODAY()</f>
        <v>43501</v>
      </c>
      <c r="B39" s="172"/>
      <c r="C39" s="145"/>
      <c r="D39" s="145" t="s">
        <v>61</v>
      </c>
      <c r="N39" s="1" t="s">
        <v>62</v>
      </c>
    </row>
  </sheetData>
  <sheetProtection algorithmName="SHA-512" hashValue="0XdNXX//rAPGa7Jk+p3pkXQsdmzPKt5tJbRxFID3jMxwuxfU1RIFnVZJZnc8iTbk6hoh8j0u0hp9EJQ5RHJE/A==" saltValue="vJEqUH+Y84aEH/TnzfprUQ==" spinCount="100000" sheet="1" objects="1" scenarios="1"/>
  <mergeCells count="7">
    <mergeCell ref="A1:O1"/>
    <mergeCell ref="L35:M35"/>
    <mergeCell ref="L4:M4"/>
    <mergeCell ref="C2:D2"/>
    <mergeCell ref="E2:F2"/>
    <mergeCell ref="G2:H2"/>
    <mergeCell ref="L2:N2"/>
  </mergeCells>
  <conditionalFormatting sqref="N35">
    <cfRule type="cellIs" dxfId="21" priority="2" operator="lessThan">
      <formula>0</formula>
    </cfRule>
  </conditionalFormatting>
  <conditionalFormatting sqref="N4">
    <cfRule type="cellIs" dxfId="20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A23" zoomScaleNormal="80" workbookViewId="0">
      <selection activeCell="N4" sqref="N4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4" customFormat="1" ht="29.25" customHeight="1">
      <c r="A3" s="166"/>
      <c r="B3" s="156"/>
      <c r="C3" s="24" t="s">
        <v>10</v>
      </c>
      <c r="D3" s="124" t="s">
        <v>11</v>
      </c>
      <c r="E3" s="24" t="s">
        <v>10</v>
      </c>
      <c r="F3" s="25" t="s">
        <v>11</v>
      </c>
      <c r="G3" s="25" t="s">
        <v>10</v>
      </c>
      <c r="H3" s="124" t="s">
        <v>11</v>
      </c>
      <c r="I3" s="23" t="s">
        <v>12</v>
      </c>
      <c r="J3" s="137" t="s">
        <v>13</v>
      </c>
      <c r="K3" s="26" t="s">
        <v>13</v>
      </c>
      <c r="L3" s="23" t="s">
        <v>14</v>
      </c>
      <c r="M3" s="23" t="s">
        <v>15</v>
      </c>
      <c r="N3" s="24" t="s">
        <v>16</v>
      </c>
      <c r="O3" s="27"/>
    </row>
    <row r="4" spans="1:15" s="174" customFormat="1">
      <c r="A4" s="180"/>
      <c r="B4" s="181"/>
      <c r="C4" s="182"/>
      <c r="D4" s="182"/>
      <c r="E4" s="183"/>
      <c r="F4" s="181"/>
      <c r="G4" s="182"/>
      <c r="H4" s="182"/>
      <c r="I4" s="215"/>
      <c r="J4" s="182"/>
      <c r="K4" s="184"/>
      <c r="L4" s="228" t="s">
        <v>17</v>
      </c>
      <c r="M4" s="228"/>
      <c r="N4" s="185">
        <f>Februar!N35</f>
        <v>-13.999999999999995</v>
      </c>
      <c r="O4" s="186"/>
    </row>
    <row r="5" spans="1:15" s="175" customFormat="1">
      <c r="A5" s="164"/>
      <c r="B5" s="58"/>
      <c r="C5" s="62"/>
      <c r="D5" s="58"/>
      <c r="E5" s="62"/>
      <c r="F5" s="59"/>
      <c r="G5" s="58"/>
      <c r="H5" s="58"/>
      <c r="I5" s="204"/>
      <c r="J5" s="136"/>
      <c r="K5" s="39"/>
      <c r="L5" s="58"/>
      <c r="M5" s="58"/>
      <c r="N5" s="58"/>
      <c r="O5" s="169"/>
    </row>
    <row r="6" spans="1:15" s="175" customFormat="1">
      <c r="A6" s="162" t="s">
        <v>18</v>
      </c>
      <c r="B6" s="69" t="s">
        <v>19</v>
      </c>
      <c r="C6" s="45"/>
      <c r="D6" s="46"/>
      <c r="E6" s="45"/>
      <c r="F6" s="38"/>
      <c r="G6" s="46"/>
      <c r="H6" s="46"/>
      <c r="I6" s="198"/>
      <c r="J6" s="42">
        <f t="shared" ref="J6:J36" si="0">(D6-C6)+(F6-E6)-(H6-G6)</f>
        <v>0</v>
      </c>
      <c r="K6" s="41">
        <v>0.33333333333333298</v>
      </c>
      <c r="L6" s="42">
        <f t="shared" ref="L6:L36" si="1">IF(J6&gt;K6,J6-K6,0)</f>
        <v>0</v>
      </c>
      <c r="M6" s="42">
        <f t="shared" ref="M6:M34" si="2">IF(J6&gt;=K6,0,K6-J6)</f>
        <v>0.33333333333333298</v>
      </c>
      <c r="N6" s="71">
        <f>N4+L6-M6</f>
        <v>-14.333333333333327</v>
      </c>
      <c r="O6" s="72"/>
    </row>
    <row r="7" spans="1:15" s="175" customFormat="1">
      <c r="A7" s="162" t="s">
        <v>21</v>
      </c>
      <c r="B7" s="70" t="s">
        <v>22</v>
      </c>
      <c r="C7" s="45"/>
      <c r="D7" s="46"/>
      <c r="E7" s="45"/>
      <c r="F7" s="38"/>
      <c r="G7" s="46"/>
      <c r="H7" s="46"/>
      <c r="I7" s="198"/>
      <c r="J7" s="42">
        <f t="shared" si="0"/>
        <v>0</v>
      </c>
      <c r="K7" s="41">
        <v>0.33333333333333298</v>
      </c>
      <c r="L7" s="42">
        <f t="shared" si="1"/>
        <v>0</v>
      </c>
      <c r="M7" s="42">
        <f t="shared" si="2"/>
        <v>0.33333333333333298</v>
      </c>
      <c r="N7" s="43">
        <f t="shared" ref="N7:N34" si="3">N6+L7-M7</f>
        <v>-14.666666666666659</v>
      </c>
      <c r="O7" s="72"/>
    </row>
    <row r="8" spans="1:15" s="175" customFormat="1">
      <c r="A8" s="162" t="s">
        <v>23</v>
      </c>
      <c r="B8" s="70" t="s">
        <v>24</v>
      </c>
      <c r="C8" s="46"/>
      <c r="D8" s="46"/>
      <c r="E8" s="45"/>
      <c r="F8" s="38"/>
      <c r="G8" s="46"/>
      <c r="H8" s="46"/>
      <c r="I8" s="198"/>
      <c r="J8" s="42">
        <f t="shared" si="0"/>
        <v>0</v>
      </c>
      <c r="K8" s="41">
        <v>0.33333333333333298</v>
      </c>
      <c r="L8" s="42">
        <f t="shared" si="1"/>
        <v>0</v>
      </c>
      <c r="M8" s="42">
        <f t="shared" si="2"/>
        <v>0.33333333333333298</v>
      </c>
      <c r="N8" s="43">
        <f t="shared" si="3"/>
        <v>-14.999999999999991</v>
      </c>
      <c r="O8" s="44"/>
    </row>
    <row r="9" spans="1:15" s="28" customFormat="1">
      <c r="A9" s="109" t="s">
        <v>25</v>
      </c>
      <c r="B9" s="148" t="s">
        <v>26</v>
      </c>
      <c r="C9" s="52"/>
      <c r="D9" s="52"/>
      <c r="E9" s="48"/>
      <c r="F9" s="49"/>
      <c r="G9" s="52"/>
      <c r="H9" s="52"/>
      <c r="I9" s="199"/>
      <c r="J9" s="55">
        <f t="shared" si="0"/>
        <v>0</v>
      </c>
      <c r="K9" s="54">
        <v>0</v>
      </c>
      <c r="L9" s="55">
        <f t="shared" si="1"/>
        <v>0</v>
      </c>
      <c r="M9" s="55">
        <f t="shared" si="2"/>
        <v>0</v>
      </c>
      <c r="N9" s="51">
        <f t="shared" si="3"/>
        <v>-14.999999999999991</v>
      </c>
      <c r="O9" s="56"/>
    </row>
    <row r="10" spans="1:15" s="28" customFormat="1">
      <c r="A10" s="109" t="s">
        <v>27</v>
      </c>
      <c r="B10" s="148" t="s">
        <v>28</v>
      </c>
      <c r="C10" s="52"/>
      <c r="D10" s="52"/>
      <c r="E10" s="48"/>
      <c r="F10" s="49"/>
      <c r="G10" s="52"/>
      <c r="H10" s="52"/>
      <c r="I10" s="199"/>
      <c r="J10" s="55">
        <f t="shared" si="0"/>
        <v>0</v>
      </c>
      <c r="K10" s="54">
        <v>0</v>
      </c>
      <c r="L10" s="55">
        <f t="shared" si="1"/>
        <v>0</v>
      </c>
      <c r="M10" s="55">
        <f t="shared" si="2"/>
        <v>0</v>
      </c>
      <c r="N10" s="51">
        <f t="shared" si="3"/>
        <v>-14.999999999999991</v>
      </c>
      <c r="O10" s="56"/>
    </row>
    <row r="11" spans="1:15" s="175" customFormat="1">
      <c r="A11" s="162" t="s">
        <v>29</v>
      </c>
      <c r="B11" s="70" t="s">
        <v>30</v>
      </c>
      <c r="C11" s="37"/>
      <c r="D11" s="46"/>
      <c r="E11" s="126"/>
      <c r="F11" s="38"/>
      <c r="G11" s="37"/>
      <c r="H11" s="37"/>
      <c r="I11" s="198"/>
      <c r="J11" s="42">
        <f t="shared" si="0"/>
        <v>0</v>
      </c>
      <c r="K11" s="41">
        <v>0.33333333333333331</v>
      </c>
      <c r="L11" s="42">
        <f t="shared" si="1"/>
        <v>0</v>
      </c>
      <c r="M11" s="42">
        <f t="shared" si="2"/>
        <v>0.33333333333333331</v>
      </c>
      <c r="N11" s="43">
        <f t="shared" si="3"/>
        <v>-15.333333333333325</v>
      </c>
      <c r="O11" s="44"/>
    </row>
    <row r="12" spans="1:15" s="175" customFormat="1">
      <c r="A12" s="162" t="s">
        <v>31</v>
      </c>
      <c r="B12" s="70" t="s">
        <v>32</v>
      </c>
      <c r="C12" s="37"/>
      <c r="D12" s="46"/>
      <c r="E12" s="126"/>
      <c r="F12" s="38"/>
      <c r="G12" s="37"/>
      <c r="H12" s="46"/>
      <c r="I12" s="198"/>
      <c r="J12" s="42">
        <f t="shared" si="0"/>
        <v>0</v>
      </c>
      <c r="K12" s="41">
        <v>0.33333333333333331</v>
      </c>
      <c r="L12" s="42">
        <f t="shared" si="1"/>
        <v>0</v>
      </c>
      <c r="M12" s="42">
        <f t="shared" si="2"/>
        <v>0.33333333333333331</v>
      </c>
      <c r="N12" s="43">
        <f t="shared" si="3"/>
        <v>-15.666666666666659</v>
      </c>
      <c r="O12" s="44"/>
    </row>
    <row r="13" spans="1:15" s="175" customFormat="1">
      <c r="A13" s="162" t="s">
        <v>18</v>
      </c>
      <c r="B13" s="70" t="s">
        <v>33</v>
      </c>
      <c r="C13" s="46"/>
      <c r="D13" s="46"/>
      <c r="E13" s="45"/>
      <c r="F13" s="38"/>
      <c r="G13" s="46"/>
      <c r="H13" s="46"/>
      <c r="I13" s="198"/>
      <c r="J13" s="42">
        <f t="shared" si="0"/>
        <v>0</v>
      </c>
      <c r="K13" s="41">
        <v>0.33333333333333298</v>
      </c>
      <c r="L13" s="42">
        <f t="shared" si="1"/>
        <v>0</v>
      </c>
      <c r="M13" s="42">
        <f t="shared" si="2"/>
        <v>0.33333333333333298</v>
      </c>
      <c r="N13" s="43">
        <f t="shared" si="3"/>
        <v>-15.999999999999991</v>
      </c>
      <c r="O13" s="44"/>
    </row>
    <row r="14" spans="1:15" s="175" customFormat="1">
      <c r="A14" s="162" t="s">
        <v>21</v>
      </c>
      <c r="B14" s="70" t="s">
        <v>34</v>
      </c>
      <c r="C14" s="46"/>
      <c r="D14" s="46"/>
      <c r="E14" s="45"/>
      <c r="F14" s="38"/>
      <c r="G14" s="46"/>
      <c r="H14" s="46"/>
      <c r="I14" s="198"/>
      <c r="J14" s="42">
        <f t="shared" si="0"/>
        <v>0</v>
      </c>
      <c r="K14" s="41">
        <v>0.33333333333333298</v>
      </c>
      <c r="L14" s="42">
        <f t="shared" si="1"/>
        <v>0</v>
      </c>
      <c r="M14" s="42">
        <f t="shared" si="2"/>
        <v>0.33333333333333298</v>
      </c>
      <c r="N14" s="43">
        <f t="shared" si="3"/>
        <v>-16.333333333333325</v>
      </c>
      <c r="O14" s="44"/>
    </row>
    <row r="15" spans="1:15" s="175" customFormat="1">
      <c r="A15" s="162" t="s">
        <v>23</v>
      </c>
      <c r="B15" s="70" t="s">
        <v>35</v>
      </c>
      <c r="C15" s="46"/>
      <c r="D15" s="46"/>
      <c r="E15" s="45"/>
      <c r="F15" s="38"/>
      <c r="G15" s="46"/>
      <c r="H15" s="46"/>
      <c r="I15" s="198"/>
      <c r="J15" s="42">
        <f t="shared" si="0"/>
        <v>0</v>
      </c>
      <c r="K15" s="41">
        <v>0.33333333333333298</v>
      </c>
      <c r="L15" s="42">
        <f t="shared" si="1"/>
        <v>0</v>
      </c>
      <c r="M15" s="42">
        <f t="shared" si="2"/>
        <v>0.33333333333333298</v>
      </c>
      <c r="N15" s="43">
        <f t="shared" si="3"/>
        <v>-16.666666666666657</v>
      </c>
      <c r="O15" s="44"/>
    </row>
    <row r="16" spans="1:15" s="28" customFormat="1">
      <c r="A16" s="109" t="s">
        <v>25</v>
      </c>
      <c r="B16" s="148" t="s">
        <v>36</v>
      </c>
      <c r="C16" s="52"/>
      <c r="D16" s="52"/>
      <c r="E16" s="48"/>
      <c r="F16" s="49"/>
      <c r="G16" s="52"/>
      <c r="H16" s="52"/>
      <c r="I16" s="199"/>
      <c r="J16" s="55">
        <f t="shared" si="0"/>
        <v>0</v>
      </c>
      <c r="K16" s="54">
        <v>0</v>
      </c>
      <c r="L16" s="55">
        <f t="shared" si="1"/>
        <v>0</v>
      </c>
      <c r="M16" s="55">
        <f t="shared" si="2"/>
        <v>0</v>
      </c>
      <c r="N16" s="51">
        <f t="shared" si="3"/>
        <v>-16.666666666666657</v>
      </c>
      <c r="O16" s="56"/>
    </row>
    <row r="17" spans="1:15" s="28" customFormat="1">
      <c r="A17" s="109" t="s">
        <v>27</v>
      </c>
      <c r="B17" s="148" t="s">
        <v>37</v>
      </c>
      <c r="C17" s="52"/>
      <c r="D17" s="52"/>
      <c r="E17" s="48"/>
      <c r="F17" s="49"/>
      <c r="G17" s="52"/>
      <c r="H17" s="52"/>
      <c r="I17" s="199"/>
      <c r="J17" s="55">
        <f t="shared" si="0"/>
        <v>0</v>
      </c>
      <c r="K17" s="54">
        <v>0</v>
      </c>
      <c r="L17" s="55">
        <f t="shared" si="1"/>
        <v>0</v>
      </c>
      <c r="M17" s="55">
        <f t="shared" si="2"/>
        <v>0</v>
      </c>
      <c r="N17" s="51">
        <f t="shared" si="3"/>
        <v>-16.666666666666657</v>
      </c>
      <c r="O17" s="56"/>
    </row>
    <row r="18" spans="1:15" s="175" customFormat="1">
      <c r="A18" s="162" t="s">
        <v>29</v>
      </c>
      <c r="B18" s="70" t="s">
        <v>38</v>
      </c>
      <c r="C18" s="37"/>
      <c r="D18" s="37"/>
      <c r="E18" s="126"/>
      <c r="F18" s="120"/>
      <c r="G18" s="37"/>
      <c r="H18" s="37"/>
      <c r="I18" s="198"/>
      <c r="J18" s="42">
        <f t="shared" si="0"/>
        <v>0</v>
      </c>
      <c r="K18" s="41">
        <v>0.33333333333333331</v>
      </c>
      <c r="L18" s="42">
        <f t="shared" si="1"/>
        <v>0</v>
      </c>
      <c r="M18" s="42">
        <f t="shared" si="2"/>
        <v>0.33333333333333331</v>
      </c>
      <c r="N18" s="43">
        <f t="shared" si="3"/>
        <v>-16.999999999999989</v>
      </c>
      <c r="O18" s="44"/>
    </row>
    <row r="19" spans="1:15" s="175" customFormat="1">
      <c r="A19" s="162" t="s">
        <v>31</v>
      </c>
      <c r="B19" s="70" t="s">
        <v>39</v>
      </c>
      <c r="C19" s="37"/>
      <c r="D19" s="37"/>
      <c r="E19" s="126"/>
      <c r="F19" s="120"/>
      <c r="G19" s="37"/>
      <c r="H19" s="37"/>
      <c r="I19" s="198"/>
      <c r="J19" s="42">
        <f t="shared" si="0"/>
        <v>0</v>
      </c>
      <c r="K19" s="41">
        <v>0.33333333333333331</v>
      </c>
      <c r="L19" s="42">
        <f t="shared" si="1"/>
        <v>0</v>
      </c>
      <c r="M19" s="42">
        <f t="shared" si="2"/>
        <v>0.33333333333333331</v>
      </c>
      <c r="N19" s="43">
        <f t="shared" si="3"/>
        <v>-17.333333333333321</v>
      </c>
      <c r="O19" s="44"/>
    </row>
    <row r="20" spans="1:15" s="175" customFormat="1">
      <c r="A20" s="162" t="s">
        <v>18</v>
      </c>
      <c r="B20" s="70" t="s">
        <v>40</v>
      </c>
      <c r="C20" s="46"/>
      <c r="D20" s="46"/>
      <c r="E20" s="45"/>
      <c r="F20" s="38"/>
      <c r="G20" s="46"/>
      <c r="H20" s="46"/>
      <c r="I20" s="198"/>
      <c r="J20" s="42">
        <f t="shared" si="0"/>
        <v>0</v>
      </c>
      <c r="K20" s="41">
        <v>0.33333333333333298</v>
      </c>
      <c r="L20" s="42">
        <f t="shared" si="1"/>
        <v>0</v>
      </c>
      <c r="M20" s="42">
        <f t="shared" si="2"/>
        <v>0.33333333333333298</v>
      </c>
      <c r="N20" s="43">
        <f t="shared" si="3"/>
        <v>-17.666666666666654</v>
      </c>
      <c r="O20" s="44"/>
    </row>
    <row r="21" spans="1:15" s="175" customFormat="1">
      <c r="A21" s="162" t="s">
        <v>21</v>
      </c>
      <c r="B21" s="70" t="s">
        <v>41</v>
      </c>
      <c r="C21" s="46"/>
      <c r="D21" s="46"/>
      <c r="E21" s="45"/>
      <c r="F21" s="38"/>
      <c r="G21" s="46"/>
      <c r="H21" s="46"/>
      <c r="I21" s="198"/>
      <c r="J21" s="42">
        <f t="shared" si="0"/>
        <v>0</v>
      </c>
      <c r="K21" s="41">
        <v>0.33333333333333298</v>
      </c>
      <c r="L21" s="42">
        <f t="shared" si="1"/>
        <v>0</v>
      </c>
      <c r="M21" s="42">
        <f t="shared" si="2"/>
        <v>0.33333333333333298</v>
      </c>
      <c r="N21" s="43">
        <f t="shared" si="3"/>
        <v>-17.999999999999986</v>
      </c>
      <c r="O21" s="44"/>
    </row>
    <row r="22" spans="1:15" s="175" customFormat="1">
      <c r="A22" s="162" t="s">
        <v>23</v>
      </c>
      <c r="B22" s="70" t="s">
        <v>42</v>
      </c>
      <c r="C22" s="46"/>
      <c r="D22" s="46"/>
      <c r="E22" s="45"/>
      <c r="F22" s="38"/>
      <c r="G22" s="46"/>
      <c r="H22" s="46"/>
      <c r="I22" s="198"/>
      <c r="J22" s="42">
        <f t="shared" si="0"/>
        <v>0</v>
      </c>
      <c r="K22" s="41">
        <v>0.33333333333333298</v>
      </c>
      <c r="L22" s="42">
        <f t="shared" si="1"/>
        <v>0</v>
      </c>
      <c r="M22" s="42">
        <f t="shared" si="2"/>
        <v>0.33333333333333298</v>
      </c>
      <c r="N22" s="43">
        <f t="shared" si="3"/>
        <v>-18.333333333333318</v>
      </c>
      <c r="O22" s="44"/>
    </row>
    <row r="23" spans="1:15" s="28" customFormat="1">
      <c r="A23" s="109" t="s">
        <v>25</v>
      </c>
      <c r="B23" s="148" t="s">
        <v>43</v>
      </c>
      <c r="C23" s="52"/>
      <c r="D23" s="52"/>
      <c r="E23" s="48"/>
      <c r="F23" s="49"/>
      <c r="G23" s="52"/>
      <c r="H23" s="52"/>
      <c r="I23" s="199"/>
      <c r="J23" s="55">
        <f t="shared" si="0"/>
        <v>0</v>
      </c>
      <c r="K23" s="54">
        <v>0</v>
      </c>
      <c r="L23" s="55">
        <f t="shared" si="1"/>
        <v>0</v>
      </c>
      <c r="M23" s="55">
        <f t="shared" si="2"/>
        <v>0</v>
      </c>
      <c r="N23" s="51">
        <f t="shared" si="3"/>
        <v>-18.333333333333318</v>
      </c>
      <c r="O23" s="102"/>
    </row>
    <row r="24" spans="1:15" s="28" customFormat="1">
      <c r="A24" s="163" t="s">
        <v>27</v>
      </c>
      <c r="B24" s="148" t="s">
        <v>44</v>
      </c>
      <c r="C24" s="52"/>
      <c r="D24" s="52"/>
      <c r="E24" s="48"/>
      <c r="F24" s="49"/>
      <c r="G24" s="52"/>
      <c r="H24" s="52"/>
      <c r="I24" s="199"/>
      <c r="J24" s="55">
        <f t="shared" si="0"/>
        <v>0</v>
      </c>
      <c r="K24" s="54">
        <v>0</v>
      </c>
      <c r="L24" s="55">
        <f t="shared" si="1"/>
        <v>0</v>
      </c>
      <c r="M24" s="55">
        <f t="shared" si="2"/>
        <v>0</v>
      </c>
      <c r="N24" s="51">
        <f t="shared" si="3"/>
        <v>-18.333333333333318</v>
      </c>
      <c r="O24" s="56"/>
    </row>
    <row r="25" spans="1:15" s="175" customFormat="1">
      <c r="A25" s="162" t="s">
        <v>29</v>
      </c>
      <c r="B25" s="70" t="s">
        <v>45</v>
      </c>
      <c r="C25" s="37"/>
      <c r="D25" s="37"/>
      <c r="E25" s="126"/>
      <c r="F25" s="120"/>
      <c r="G25" s="37"/>
      <c r="H25" s="37"/>
      <c r="I25" s="198"/>
      <c r="J25" s="42">
        <f t="shared" si="0"/>
        <v>0</v>
      </c>
      <c r="K25" s="41">
        <v>0.33333333333333331</v>
      </c>
      <c r="L25" s="42">
        <f t="shared" si="1"/>
        <v>0</v>
      </c>
      <c r="M25" s="42">
        <f t="shared" si="2"/>
        <v>0.33333333333333331</v>
      </c>
      <c r="N25" s="43">
        <f t="shared" si="3"/>
        <v>-18.66666666666665</v>
      </c>
      <c r="O25" s="44"/>
    </row>
    <row r="26" spans="1:15" s="175" customFormat="1">
      <c r="A26" s="162" t="s">
        <v>31</v>
      </c>
      <c r="B26" s="70" t="s">
        <v>46</v>
      </c>
      <c r="C26" s="37"/>
      <c r="D26" s="37"/>
      <c r="E26" s="126"/>
      <c r="F26" s="120"/>
      <c r="G26" s="37"/>
      <c r="H26" s="37"/>
      <c r="I26" s="198"/>
      <c r="J26" s="42">
        <f t="shared" si="0"/>
        <v>0</v>
      </c>
      <c r="K26" s="41">
        <v>0.33333333333333331</v>
      </c>
      <c r="L26" s="42">
        <f t="shared" si="1"/>
        <v>0</v>
      </c>
      <c r="M26" s="42">
        <f t="shared" si="2"/>
        <v>0.33333333333333331</v>
      </c>
      <c r="N26" s="43">
        <f t="shared" si="3"/>
        <v>-18.999999999999982</v>
      </c>
      <c r="O26" s="44"/>
    </row>
    <row r="27" spans="1:15" s="175" customFormat="1">
      <c r="A27" s="162" t="s">
        <v>18</v>
      </c>
      <c r="B27" s="70" t="s">
        <v>47</v>
      </c>
      <c r="C27" s="46"/>
      <c r="D27" s="46"/>
      <c r="E27" s="45"/>
      <c r="F27" s="38"/>
      <c r="G27" s="46"/>
      <c r="H27" s="46"/>
      <c r="I27" s="198"/>
      <c r="J27" s="42">
        <f t="shared" si="0"/>
        <v>0</v>
      </c>
      <c r="K27" s="41">
        <v>0.33333333333333298</v>
      </c>
      <c r="L27" s="42">
        <f t="shared" si="1"/>
        <v>0</v>
      </c>
      <c r="M27" s="42">
        <f t="shared" si="2"/>
        <v>0.33333333333333298</v>
      </c>
      <c r="N27" s="43">
        <f t="shared" si="3"/>
        <v>-19.333333333333314</v>
      </c>
      <c r="O27" s="44"/>
    </row>
    <row r="28" spans="1:15" s="175" customFormat="1">
      <c r="A28" s="162" t="s">
        <v>21</v>
      </c>
      <c r="B28" s="70" t="s">
        <v>48</v>
      </c>
      <c r="C28" s="46"/>
      <c r="D28" s="46"/>
      <c r="E28" s="45"/>
      <c r="F28" s="38"/>
      <c r="G28" s="46"/>
      <c r="H28" s="46"/>
      <c r="I28" s="198"/>
      <c r="J28" s="42">
        <f t="shared" si="0"/>
        <v>0</v>
      </c>
      <c r="K28" s="41">
        <v>0.33333333333333298</v>
      </c>
      <c r="L28" s="42">
        <f t="shared" si="1"/>
        <v>0</v>
      </c>
      <c r="M28" s="42">
        <f t="shared" si="2"/>
        <v>0.33333333333333298</v>
      </c>
      <c r="N28" s="43">
        <f t="shared" si="3"/>
        <v>-19.666666666666647</v>
      </c>
      <c r="O28" s="44"/>
    </row>
    <row r="29" spans="1:15" s="175" customFormat="1">
      <c r="A29" s="162" t="s">
        <v>23</v>
      </c>
      <c r="B29" s="70" t="s">
        <v>49</v>
      </c>
      <c r="C29" s="46"/>
      <c r="D29" s="46"/>
      <c r="E29" s="45"/>
      <c r="F29" s="38"/>
      <c r="G29" s="46"/>
      <c r="H29" s="46"/>
      <c r="I29" s="198"/>
      <c r="J29" s="42">
        <f t="shared" si="0"/>
        <v>0</v>
      </c>
      <c r="K29" s="41">
        <v>0.33333333333333298</v>
      </c>
      <c r="L29" s="42">
        <f t="shared" si="1"/>
        <v>0</v>
      </c>
      <c r="M29" s="42">
        <f t="shared" si="2"/>
        <v>0.33333333333333298</v>
      </c>
      <c r="N29" s="43">
        <f t="shared" si="3"/>
        <v>-19.999999999999979</v>
      </c>
      <c r="O29" s="44"/>
    </row>
    <row r="30" spans="1:15" s="28" customFormat="1">
      <c r="A30" s="109" t="s">
        <v>25</v>
      </c>
      <c r="B30" s="148" t="s">
        <v>50</v>
      </c>
      <c r="C30" s="52"/>
      <c r="D30" s="52"/>
      <c r="E30" s="48"/>
      <c r="F30" s="49"/>
      <c r="G30" s="52"/>
      <c r="H30" s="52"/>
      <c r="I30" s="199"/>
      <c r="J30" s="55">
        <f>(D30-C30)+(F30-E30)-(H30-G30)</f>
        <v>0</v>
      </c>
      <c r="K30" s="54">
        <v>0</v>
      </c>
      <c r="L30" s="55">
        <f t="shared" si="1"/>
        <v>0</v>
      </c>
      <c r="M30" s="55">
        <f t="shared" si="2"/>
        <v>0</v>
      </c>
      <c r="N30" s="51">
        <f t="shared" si="3"/>
        <v>-19.999999999999979</v>
      </c>
      <c r="O30" s="56"/>
    </row>
    <row r="31" spans="1:15" s="28" customFormat="1">
      <c r="A31" s="109" t="s">
        <v>27</v>
      </c>
      <c r="B31" s="148" t="s">
        <v>51</v>
      </c>
      <c r="C31" s="52"/>
      <c r="D31" s="52"/>
      <c r="E31" s="48"/>
      <c r="F31" s="49"/>
      <c r="G31" s="52"/>
      <c r="H31" s="52"/>
      <c r="I31" s="199"/>
      <c r="J31" s="55">
        <f>(D31-C31)+(F31-E31)-(H31-G31)</f>
        <v>0</v>
      </c>
      <c r="K31" s="54">
        <v>0</v>
      </c>
      <c r="L31" s="55">
        <f t="shared" si="1"/>
        <v>0</v>
      </c>
      <c r="M31" s="55">
        <f t="shared" si="2"/>
        <v>0</v>
      </c>
      <c r="N31" s="51">
        <f t="shared" si="3"/>
        <v>-19.999999999999979</v>
      </c>
      <c r="O31" s="56"/>
    </row>
    <row r="32" spans="1:15" s="175" customFormat="1">
      <c r="A32" s="162" t="s">
        <v>29</v>
      </c>
      <c r="B32" s="70" t="s">
        <v>52</v>
      </c>
      <c r="C32" s="46"/>
      <c r="D32" s="46"/>
      <c r="E32" s="45"/>
      <c r="F32" s="38"/>
      <c r="G32" s="46"/>
      <c r="H32" s="46"/>
      <c r="I32" s="198"/>
      <c r="J32" s="42">
        <f t="shared" si="0"/>
        <v>0</v>
      </c>
      <c r="K32" s="41">
        <v>0.33333333333333331</v>
      </c>
      <c r="L32" s="42">
        <f t="shared" si="1"/>
        <v>0</v>
      </c>
      <c r="M32" s="42">
        <f t="shared" si="2"/>
        <v>0.33333333333333331</v>
      </c>
      <c r="N32" s="43">
        <f t="shared" si="3"/>
        <v>-20.333333333333311</v>
      </c>
      <c r="O32" s="44"/>
    </row>
    <row r="33" spans="1:15" s="175" customFormat="1">
      <c r="A33" s="162" t="s">
        <v>31</v>
      </c>
      <c r="B33" s="70" t="s">
        <v>53</v>
      </c>
      <c r="C33" s="46"/>
      <c r="D33" s="46"/>
      <c r="E33" s="45"/>
      <c r="F33" s="38"/>
      <c r="G33" s="46"/>
      <c r="H33" s="46"/>
      <c r="I33" s="198"/>
      <c r="J33" s="42">
        <f t="shared" si="0"/>
        <v>0</v>
      </c>
      <c r="K33" s="41">
        <v>0.33333333333333331</v>
      </c>
      <c r="L33" s="42">
        <f t="shared" si="1"/>
        <v>0</v>
      </c>
      <c r="M33" s="42">
        <f t="shared" si="2"/>
        <v>0.33333333333333331</v>
      </c>
      <c r="N33" s="43">
        <f t="shared" si="3"/>
        <v>-20.666666666666643</v>
      </c>
      <c r="O33" s="44"/>
    </row>
    <row r="34" spans="1:15" s="175" customFormat="1">
      <c r="A34" s="162" t="s">
        <v>18</v>
      </c>
      <c r="B34" s="70" t="s">
        <v>54</v>
      </c>
      <c r="C34" s="46"/>
      <c r="D34" s="46"/>
      <c r="E34" s="45"/>
      <c r="F34" s="38"/>
      <c r="G34" s="46"/>
      <c r="H34" s="46"/>
      <c r="I34" s="198"/>
      <c r="J34" s="42">
        <f t="shared" si="0"/>
        <v>0</v>
      </c>
      <c r="K34" s="41">
        <v>0.33333333333333298</v>
      </c>
      <c r="L34" s="42">
        <f t="shared" si="1"/>
        <v>0</v>
      </c>
      <c r="M34" s="42">
        <f t="shared" si="2"/>
        <v>0.33333333333333298</v>
      </c>
      <c r="N34" s="43">
        <f t="shared" si="3"/>
        <v>-20.999999999999975</v>
      </c>
      <c r="O34" s="44"/>
    </row>
    <row r="35" spans="1:15" s="175" customFormat="1">
      <c r="A35" s="162" t="s">
        <v>21</v>
      </c>
      <c r="B35" s="70" t="s">
        <v>55</v>
      </c>
      <c r="C35" s="46"/>
      <c r="D35" s="46"/>
      <c r="E35" s="45"/>
      <c r="F35" s="38"/>
      <c r="G35" s="46"/>
      <c r="H35" s="46"/>
      <c r="I35" s="198"/>
      <c r="J35" s="42">
        <f t="shared" si="0"/>
        <v>0</v>
      </c>
      <c r="K35" s="41">
        <v>0.33333333333333298</v>
      </c>
      <c r="L35" s="42">
        <f t="shared" si="1"/>
        <v>0</v>
      </c>
      <c r="M35" s="42">
        <f>IF(J35&gt;=K35,0,K35-J35)</f>
        <v>0.33333333333333298</v>
      </c>
      <c r="N35" s="43">
        <f>N34+L35-M35</f>
        <v>-21.333333333333307</v>
      </c>
      <c r="O35" s="44"/>
    </row>
    <row r="36" spans="1:15" s="57" customFormat="1">
      <c r="A36" s="162" t="s">
        <v>23</v>
      </c>
      <c r="B36" s="70" t="s">
        <v>56</v>
      </c>
      <c r="C36" s="46"/>
      <c r="D36" s="46"/>
      <c r="E36" s="45"/>
      <c r="F36" s="38"/>
      <c r="G36" s="46"/>
      <c r="H36" s="46"/>
      <c r="I36" s="198"/>
      <c r="J36" s="42">
        <f t="shared" si="0"/>
        <v>0</v>
      </c>
      <c r="K36" s="41">
        <v>0.33333333333333331</v>
      </c>
      <c r="L36" s="42">
        <f t="shared" si="1"/>
        <v>0</v>
      </c>
      <c r="M36" s="42">
        <f>IF(J36&gt;=K36,0,K36-J36)</f>
        <v>0.33333333333333331</v>
      </c>
      <c r="N36" s="43">
        <f>N35+L36-M36</f>
        <v>-21.666666666666639</v>
      </c>
      <c r="O36" s="44"/>
    </row>
    <row r="37" spans="1:15" s="57" customFormat="1">
      <c r="A37" s="177"/>
      <c r="B37" s="178"/>
      <c r="C37" s="46"/>
      <c r="D37" s="46"/>
      <c r="E37" s="45"/>
      <c r="F37" s="38"/>
      <c r="G37" s="46"/>
      <c r="H37" s="46"/>
      <c r="I37" s="204"/>
      <c r="J37" s="42"/>
      <c r="K37" s="41"/>
      <c r="L37" s="42"/>
      <c r="M37" s="42"/>
      <c r="N37" s="66"/>
      <c r="O37" s="44"/>
    </row>
    <row r="38" spans="1:15" s="57" customFormat="1" ht="15" thickBot="1">
      <c r="A38" s="176"/>
      <c r="B38" s="179"/>
      <c r="C38" s="89"/>
      <c r="D38" s="89"/>
      <c r="E38" s="128"/>
      <c r="F38" s="90"/>
      <c r="G38" s="89"/>
      <c r="H38" s="89"/>
      <c r="I38" s="206" t="s">
        <v>66</v>
      </c>
      <c r="J38" s="135">
        <f>SUM(J6:J36)</f>
        <v>0</v>
      </c>
      <c r="K38" s="96">
        <f>SUM(K6:K36)</f>
        <v>7.6666666666666607</v>
      </c>
      <c r="L38" s="220" t="s">
        <v>57</v>
      </c>
      <c r="M38" s="220"/>
      <c r="N38" s="91">
        <f>N36</f>
        <v>-21.666666666666639</v>
      </c>
      <c r="O38" s="92"/>
    </row>
    <row r="40" spans="1:15">
      <c r="A40" s="19" t="s">
        <v>58</v>
      </c>
      <c r="B40" s="19"/>
      <c r="L40" s="20" t="s">
        <v>59</v>
      </c>
      <c r="M40" s="20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">
        <f ca="1">TODAY()</f>
        <v>43501</v>
      </c>
      <c r="B42" s="21"/>
      <c r="D42" s="1" t="s">
        <v>61</v>
      </c>
      <c r="N42" s="1" t="s">
        <v>62</v>
      </c>
    </row>
  </sheetData>
  <sheetProtection algorithmName="SHA-512" hashValue="QqOUSYG3pZlks7Q0RAH6BjcswlsSZuhHhiBUD7nMd4i10MpfPrdXAs9t6pYkYbPV1N0NCk05Vh5oGvgusrYG0w==" saltValue="hUASQobEW8Xip6gObNf47A==" spinCount="100000" sheet="1" objects="1" scenarios="1"/>
  <mergeCells count="7">
    <mergeCell ref="A1:O1"/>
    <mergeCell ref="L38:M38"/>
    <mergeCell ref="L4:M4"/>
    <mergeCell ref="C2:D2"/>
    <mergeCell ref="E2:F2"/>
    <mergeCell ref="G2:H2"/>
    <mergeCell ref="L2:N2"/>
  </mergeCells>
  <conditionalFormatting sqref="N38">
    <cfRule type="cellIs" dxfId="19" priority="2" operator="lessThan">
      <formula>0</formula>
    </cfRule>
  </conditionalFormatting>
  <conditionalFormatting sqref="N4">
    <cfRule type="cellIs" dxfId="18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topLeftCell="A2" zoomScaleNormal="7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4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März!N38</f>
        <v>-21.666666666666639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58"/>
      <c r="N5" s="59"/>
      <c r="O5" s="63"/>
    </row>
    <row r="6" spans="1:15" s="28" customFormat="1">
      <c r="A6" s="109" t="s">
        <v>25</v>
      </c>
      <c r="B6" s="148" t="s">
        <v>19</v>
      </c>
      <c r="C6" s="52"/>
      <c r="D6" s="52"/>
      <c r="E6" s="48"/>
      <c r="F6" s="49"/>
      <c r="G6" s="52"/>
      <c r="H6" s="52"/>
      <c r="I6" s="199"/>
      <c r="J6" s="55">
        <f>(D6-C6)+(F6-E6)-(H6-G6)</f>
        <v>0</v>
      </c>
      <c r="K6" s="67">
        <v>0</v>
      </c>
      <c r="L6" s="50">
        <f t="shared" ref="L6:L35" si="0">IF(J6&gt;K6,J6-K6,0)</f>
        <v>0</v>
      </c>
      <c r="M6" s="55">
        <f t="shared" ref="M6:M35" si="1">IF(J6&gt;=K6,0,K6-J6)</f>
        <v>0</v>
      </c>
      <c r="N6" s="51">
        <f>N4+L6-M6</f>
        <v>-21.666666666666639</v>
      </c>
      <c r="O6" s="68"/>
    </row>
    <row r="7" spans="1:15" s="28" customFormat="1">
      <c r="A7" s="163" t="s">
        <v>27</v>
      </c>
      <c r="B7" s="148" t="s">
        <v>22</v>
      </c>
      <c r="C7" s="52"/>
      <c r="D7" s="52"/>
      <c r="E7" s="48"/>
      <c r="F7" s="49"/>
      <c r="G7" s="52"/>
      <c r="H7" s="52"/>
      <c r="I7" s="199"/>
      <c r="J7" s="55">
        <f>(D7-C7)+(F7-E7)-(H7-G7)</f>
        <v>0</v>
      </c>
      <c r="K7" s="67">
        <v>0</v>
      </c>
      <c r="L7" s="50">
        <f t="shared" si="0"/>
        <v>0</v>
      </c>
      <c r="M7" s="55">
        <f t="shared" si="1"/>
        <v>0</v>
      </c>
      <c r="N7" s="51">
        <f t="shared" ref="N7:N35" si="2">N6+L7-M7</f>
        <v>-21.666666666666639</v>
      </c>
      <c r="O7" s="56"/>
    </row>
    <row r="8" spans="1:15" s="175" customFormat="1">
      <c r="A8" s="162" t="s">
        <v>29</v>
      </c>
      <c r="B8" s="70" t="s">
        <v>24</v>
      </c>
      <c r="C8" s="37"/>
      <c r="D8" s="37"/>
      <c r="E8" s="126"/>
      <c r="F8" s="120"/>
      <c r="G8" s="37"/>
      <c r="H8" s="37"/>
      <c r="I8" s="198"/>
      <c r="J8" s="42">
        <f t="shared" ref="J8:J35" si="3">(D8-C8)+(F8-E8)-(H8-G8)</f>
        <v>0</v>
      </c>
      <c r="K8" s="64">
        <v>0.33333333333333331</v>
      </c>
      <c r="L8" s="40">
        <f t="shared" si="0"/>
        <v>0</v>
      </c>
      <c r="M8" s="42">
        <f t="shared" si="1"/>
        <v>0.33333333333333331</v>
      </c>
      <c r="N8" s="43">
        <f t="shared" si="2"/>
        <v>-21.999999999999972</v>
      </c>
      <c r="O8" s="65"/>
    </row>
    <row r="9" spans="1:15" s="175" customFormat="1">
      <c r="A9" s="162" t="s">
        <v>31</v>
      </c>
      <c r="B9" s="70" t="s">
        <v>26</v>
      </c>
      <c r="C9" s="37"/>
      <c r="D9" s="37"/>
      <c r="E9" s="126"/>
      <c r="F9" s="120"/>
      <c r="G9" s="37"/>
      <c r="H9" s="37"/>
      <c r="I9" s="198"/>
      <c r="J9" s="42">
        <f t="shared" si="3"/>
        <v>0</v>
      </c>
      <c r="K9" s="64">
        <v>0.33333333333333331</v>
      </c>
      <c r="L9" s="40">
        <f t="shared" si="0"/>
        <v>0</v>
      </c>
      <c r="M9" s="42">
        <f t="shared" si="1"/>
        <v>0.33333333333333331</v>
      </c>
      <c r="N9" s="43">
        <f t="shared" si="2"/>
        <v>-22.333333333333304</v>
      </c>
      <c r="O9" s="65"/>
    </row>
    <row r="10" spans="1:15" s="175" customFormat="1">
      <c r="A10" s="162" t="s">
        <v>18</v>
      </c>
      <c r="B10" s="70" t="s">
        <v>28</v>
      </c>
      <c r="C10" s="46"/>
      <c r="D10" s="46"/>
      <c r="E10" s="45"/>
      <c r="F10" s="38"/>
      <c r="G10" s="46"/>
      <c r="H10" s="46"/>
      <c r="I10" s="198"/>
      <c r="J10" s="42">
        <f t="shared" si="3"/>
        <v>0</v>
      </c>
      <c r="K10" s="64">
        <v>0.33333333333333298</v>
      </c>
      <c r="L10" s="40">
        <f t="shared" si="0"/>
        <v>0</v>
      </c>
      <c r="M10" s="42">
        <f t="shared" si="1"/>
        <v>0.33333333333333298</v>
      </c>
      <c r="N10" s="43">
        <f t="shared" si="2"/>
        <v>-22.666666666666636</v>
      </c>
      <c r="O10" s="65"/>
    </row>
    <row r="11" spans="1:15" s="175" customFormat="1">
      <c r="A11" s="162" t="s">
        <v>21</v>
      </c>
      <c r="B11" s="70" t="s">
        <v>30</v>
      </c>
      <c r="C11" s="46"/>
      <c r="D11" s="46"/>
      <c r="E11" s="45"/>
      <c r="F11" s="38"/>
      <c r="G11" s="46"/>
      <c r="H11" s="46"/>
      <c r="I11" s="198"/>
      <c r="J11" s="42">
        <f t="shared" si="3"/>
        <v>0</v>
      </c>
      <c r="K11" s="64">
        <v>0.33333333333333298</v>
      </c>
      <c r="L11" s="40">
        <f t="shared" si="0"/>
        <v>0</v>
      </c>
      <c r="M11" s="42">
        <f t="shared" si="1"/>
        <v>0.33333333333333298</v>
      </c>
      <c r="N11" s="43">
        <f t="shared" si="2"/>
        <v>-22.999999999999968</v>
      </c>
      <c r="O11" s="65"/>
    </row>
    <row r="12" spans="1:15" s="28" customFormat="1">
      <c r="A12" s="109" t="s">
        <v>23</v>
      </c>
      <c r="B12" s="148" t="s">
        <v>32</v>
      </c>
      <c r="C12" s="47"/>
      <c r="D12" s="47"/>
      <c r="E12" s="127"/>
      <c r="F12" s="121"/>
      <c r="G12" s="47"/>
      <c r="H12" s="47"/>
      <c r="I12" s="214" t="s">
        <v>20</v>
      </c>
      <c r="J12" s="55">
        <f t="shared" si="3"/>
        <v>0</v>
      </c>
      <c r="K12" s="67">
        <v>0</v>
      </c>
      <c r="L12" s="50">
        <f t="shared" si="0"/>
        <v>0</v>
      </c>
      <c r="M12" s="55">
        <f t="shared" si="1"/>
        <v>0</v>
      </c>
      <c r="N12" s="51">
        <f t="shared" si="2"/>
        <v>-22.999999999999968</v>
      </c>
      <c r="O12" s="68"/>
    </row>
    <row r="13" spans="1:15" s="28" customFormat="1">
      <c r="A13" s="109" t="s">
        <v>25</v>
      </c>
      <c r="B13" s="148" t="s">
        <v>33</v>
      </c>
      <c r="C13" s="47"/>
      <c r="D13" s="47"/>
      <c r="E13" s="127"/>
      <c r="F13" s="121"/>
      <c r="G13" s="47"/>
      <c r="H13" s="47"/>
      <c r="I13" s="214"/>
      <c r="J13" s="55">
        <f t="shared" si="3"/>
        <v>0</v>
      </c>
      <c r="K13" s="67">
        <v>0</v>
      </c>
      <c r="L13" s="50">
        <f t="shared" si="0"/>
        <v>0</v>
      </c>
      <c r="M13" s="55">
        <f t="shared" si="1"/>
        <v>0</v>
      </c>
      <c r="N13" s="51">
        <f t="shared" si="2"/>
        <v>-22.999999999999968</v>
      </c>
      <c r="O13" s="68"/>
    </row>
    <row r="14" spans="1:15" s="28" customFormat="1">
      <c r="A14" s="109" t="s">
        <v>27</v>
      </c>
      <c r="B14" s="148" t="s">
        <v>34</v>
      </c>
      <c r="C14" s="47"/>
      <c r="D14" s="47"/>
      <c r="E14" s="127"/>
      <c r="F14" s="121"/>
      <c r="G14" s="47"/>
      <c r="H14" s="47"/>
      <c r="I14" s="214" t="s">
        <v>20</v>
      </c>
      <c r="J14" s="55">
        <f t="shared" si="3"/>
        <v>0</v>
      </c>
      <c r="K14" s="67">
        <v>0</v>
      </c>
      <c r="L14" s="50">
        <f t="shared" si="0"/>
        <v>0</v>
      </c>
      <c r="M14" s="55">
        <f t="shared" si="1"/>
        <v>0</v>
      </c>
      <c r="N14" s="51">
        <f t="shared" si="2"/>
        <v>-22.999999999999968</v>
      </c>
      <c r="O14" s="68"/>
    </row>
    <row r="15" spans="1:15" s="28" customFormat="1">
      <c r="A15" s="109" t="s">
        <v>29</v>
      </c>
      <c r="B15" s="148" t="s">
        <v>35</v>
      </c>
      <c r="C15" s="47"/>
      <c r="D15" s="47"/>
      <c r="E15" s="127"/>
      <c r="F15" s="121"/>
      <c r="G15" s="47"/>
      <c r="H15" s="47"/>
      <c r="I15" s="214" t="s">
        <v>20</v>
      </c>
      <c r="J15" s="55">
        <f t="shared" si="3"/>
        <v>0</v>
      </c>
      <c r="K15" s="67">
        <v>0</v>
      </c>
      <c r="L15" s="50">
        <f t="shared" si="0"/>
        <v>0</v>
      </c>
      <c r="M15" s="55">
        <f t="shared" si="1"/>
        <v>0</v>
      </c>
      <c r="N15" s="51">
        <f t="shared" si="2"/>
        <v>-22.999999999999968</v>
      </c>
      <c r="O15" s="68"/>
    </row>
    <row r="16" spans="1:15" s="175" customFormat="1">
      <c r="A16" s="162" t="s">
        <v>31</v>
      </c>
      <c r="B16" s="70" t="s">
        <v>36</v>
      </c>
      <c r="C16" s="37"/>
      <c r="D16" s="37"/>
      <c r="E16" s="126"/>
      <c r="F16" s="120"/>
      <c r="G16" s="37"/>
      <c r="H16" s="37"/>
      <c r="I16" s="208"/>
      <c r="J16" s="42">
        <f t="shared" si="3"/>
        <v>0</v>
      </c>
      <c r="K16" s="64">
        <v>0.33333333333333331</v>
      </c>
      <c r="L16" s="40">
        <f t="shared" si="0"/>
        <v>0</v>
      </c>
      <c r="M16" s="42">
        <f t="shared" si="1"/>
        <v>0.33333333333333331</v>
      </c>
      <c r="N16" s="43">
        <f t="shared" si="2"/>
        <v>-23.3333333333333</v>
      </c>
      <c r="O16" s="65"/>
    </row>
    <row r="17" spans="1:15" s="175" customFormat="1">
      <c r="A17" s="162" t="s">
        <v>18</v>
      </c>
      <c r="B17" s="70" t="s">
        <v>37</v>
      </c>
      <c r="C17" s="37"/>
      <c r="D17" s="46"/>
      <c r="E17" s="126"/>
      <c r="F17" s="38"/>
      <c r="G17" s="37"/>
      <c r="H17" s="46"/>
      <c r="I17" s="208"/>
      <c r="J17" s="42">
        <f t="shared" si="3"/>
        <v>0</v>
      </c>
      <c r="K17" s="64">
        <v>0.33333333333333331</v>
      </c>
      <c r="L17" s="40">
        <f t="shared" si="0"/>
        <v>0</v>
      </c>
      <c r="M17" s="42">
        <f t="shared" si="1"/>
        <v>0.33333333333333331</v>
      </c>
      <c r="N17" s="43">
        <f t="shared" si="2"/>
        <v>-23.666666666666632</v>
      </c>
      <c r="O17" s="65"/>
    </row>
    <row r="18" spans="1:15" s="175" customFormat="1">
      <c r="A18" s="162" t="s">
        <v>21</v>
      </c>
      <c r="B18" s="70" t="s">
        <v>38</v>
      </c>
      <c r="C18" s="46"/>
      <c r="D18" s="46"/>
      <c r="E18" s="45"/>
      <c r="F18" s="38"/>
      <c r="G18" s="46"/>
      <c r="H18" s="46"/>
      <c r="I18" s="198"/>
      <c r="J18" s="42">
        <f t="shared" si="3"/>
        <v>0</v>
      </c>
      <c r="K18" s="64">
        <v>0.33333333333333298</v>
      </c>
      <c r="L18" s="40">
        <f t="shared" si="0"/>
        <v>0</v>
      </c>
      <c r="M18" s="42">
        <f t="shared" si="1"/>
        <v>0.33333333333333298</v>
      </c>
      <c r="N18" s="43">
        <f t="shared" si="2"/>
        <v>-23.999999999999964</v>
      </c>
      <c r="O18" s="65"/>
    </row>
    <row r="19" spans="1:15" s="175" customFormat="1">
      <c r="A19" s="162" t="s">
        <v>23</v>
      </c>
      <c r="B19" s="70" t="s">
        <v>39</v>
      </c>
      <c r="C19" s="46"/>
      <c r="D19" s="46"/>
      <c r="E19" s="45"/>
      <c r="F19" s="38"/>
      <c r="G19" s="46"/>
      <c r="H19" s="46"/>
      <c r="I19" s="198"/>
      <c r="J19" s="42">
        <f t="shared" si="3"/>
        <v>0</v>
      </c>
      <c r="K19" s="64">
        <v>0.33333333333333298</v>
      </c>
      <c r="L19" s="40">
        <f t="shared" si="0"/>
        <v>0</v>
      </c>
      <c r="M19" s="42">
        <f t="shared" si="1"/>
        <v>0.33333333333333298</v>
      </c>
      <c r="N19" s="43">
        <f t="shared" si="2"/>
        <v>-24.333333333333297</v>
      </c>
      <c r="O19" s="65"/>
    </row>
    <row r="20" spans="1:15" s="28" customFormat="1">
      <c r="A20" s="109" t="s">
        <v>25</v>
      </c>
      <c r="B20" s="148" t="s">
        <v>40</v>
      </c>
      <c r="C20" s="52"/>
      <c r="D20" s="52"/>
      <c r="E20" s="48"/>
      <c r="F20" s="49"/>
      <c r="G20" s="52"/>
      <c r="H20" s="52"/>
      <c r="I20" s="202"/>
      <c r="J20" s="55">
        <f t="shared" si="3"/>
        <v>0</v>
      </c>
      <c r="K20" s="67">
        <v>0</v>
      </c>
      <c r="L20" s="50">
        <f t="shared" si="0"/>
        <v>0</v>
      </c>
      <c r="M20" s="55">
        <f t="shared" si="1"/>
        <v>0</v>
      </c>
      <c r="N20" s="51">
        <f t="shared" si="2"/>
        <v>-24.333333333333297</v>
      </c>
      <c r="O20" s="68"/>
    </row>
    <row r="21" spans="1:15" s="28" customFormat="1">
      <c r="A21" s="109" t="s">
        <v>27</v>
      </c>
      <c r="B21" s="148" t="s">
        <v>41</v>
      </c>
      <c r="C21" s="52"/>
      <c r="D21" s="52"/>
      <c r="E21" s="48"/>
      <c r="F21" s="49"/>
      <c r="G21" s="52"/>
      <c r="H21" s="52"/>
      <c r="I21" s="202"/>
      <c r="J21" s="55">
        <f t="shared" si="3"/>
        <v>0</v>
      </c>
      <c r="K21" s="67">
        <v>0</v>
      </c>
      <c r="L21" s="50">
        <f t="shared" si="0"/>
        <v>0</v>
      </c>
      <c r="M21" s="55">
        <f t="shared" si="1"/>
        <v>0</v>
      </c>
      <c r="N21" s="51">
        <f t="shared" si="2"/>
        <v>-24.333333333333297</v>
      </c>
      <c r="O21" s="68"/>
    </row>
    <row r="22" spans="1:15" s="175" customFormat="1">
      <c r="A22" s="162" t="s">
        <v>29</v>
      </c>
      <c r="B22" s="70" t="s">
        <v>42</v>
      </c>
      <c r="C22" s="46"/>
      <c r="D22" s="46"/>
      <c r="E22" s="45"/>
      <c r="F22" s="38"/>
      <c r="G22" s="46"/>
      <c r="H22" s="46"/>
      <c r="I22" s="198"/>
      <c r="J22" s="42">
        <f t="shared" si="3"/>
        <v>0</v>
      </c>
      <c r="K22" s="64">
        <v>0.33333333333333331</v>
      </c>
      <c r="L22" s="40">
        <f t="shared" si="0"/>
        <v>0</v>
      </c>
      <c r="M22" s="42">
        <f t="shared" si="1"/>
        <v>0.33333333333333331</v>
      </c>
      <c r="N22" s="43">
        <f t="shared" si="2"/>
        <v>-24.666666666666629</v>
      </c>
      <c r="O22" s="65"/>
    </row>
    <row r="23" spans="1:15" s="175" customFormat="1">
      <c r="A23" s="162" t="s">
        <v>31</v>
      </c>
      <c r="B23" s="70" t="s">
        <v>43</v>
      </c>
      <c r="C23" s="46"/>
      <c r="D23" s="46"/>
      <c r="E23" s="45"/>
      <c r="F23" s="38"/>
      <c r="G23" s="46"/>
      <c r="H23" s="46"/>
      <c r="I23" s="198"/>
      <c r="J23" s="42">
        <f t="shared" si="3"/>
        <v>0</v>
      </c>
      <c r="K23" s="64">
        <v>0.33333333333333331</v>
      </c>
      <c r="L23" s="40">
        <f t="shared" si="0"/>
        <v>0</v>
      </c>
      <c r="M23" s="42">
        <f t="shared" si="1"/>
        <v>0.33333333333333331</v>
      </c>
      <c r="N23" s="43">
        <f t="shared" si="2"/>
        <v>-24.999999999999961</v>
      </c>
      <c r="O23" s="65"/>
    </row>
    <row r="24" spans="1:15" s="175" customFormat="1">
      <c r="A24" s="162" t="s">
        <v>18</v>
      </c>
      <c r="B24" s="70" t="s">
        <v>44</v>
      </c>
      <c r="C24" s="46"/>
      <c r="D24" s="46"/>
      <c r="E24" s="45"/>
      <c r="F24" s="38"/>
      <c r="G24" s="46"/>
      <c r="H24" s="46"/>
      <c r="I24" s="198"/>
      <c r="J24" s="42">
        <f t="shared" si="3"/>
        <v>0</v>
      </c>
      <c r="K24" s="64">
        <v>0.33333333333333298</v>
      </c>
      <c r="L24" s="40">
        <f t="shared" si="0"/>
        <v>0</v>
      </c>
      <c r="M24" s="42">
        <f t="shared" si="1"/>
        <v>0.33333333333333298</v>
      </c>
      <c r="N24" s="43">
        <f t="shared" si="2"/>
        <v>-25.333333333333293</v>
      </c>
      <c r="O24" s="65"/>
    </row>
    <row r="25" spans="1:15" s="175" customFormat="1">
      <c r="A25" s="162" t="s">
        <v>21</v>
      </c>
      <c r="B25" s="70" t="s">
        <v>45</v>
      </c>
      <c r="C25" s="46"/>
      <c r="D25" s="46"/>
      <c r="E25" s="45"/>
      <c r="F25" s="38"/>
      <c r="G25" s="46"/>
      <c r="H25" s="46"/>
      <c r="I25" s="198"/>
      <c r="J25" s="42">
        <f t="shared" si="3"/>
        <v>0</v>
      </c>
      <c r="K25" s="64">
        <v>0.33333333333333298</v>
      </c>
      <c r="L25" s="40">
        <f t="shared" si="0"/>
        <v>0</v>
      </c>
      <c r="M25" s="42">
        <f t="shared" si="1"/>
        <v>0.33333333333333298</v>
      </c>
      <c r="N25" s="43">
        <f t="shared" si="2"/>
        <v>-25.666666666666625</v>
      </c>
      <c r="O25" s="65"/>
    </row>
    <row r="26" spans="1:15" s="175" customFormat="1">
      <c r="A26" s="162" t="s">
        <v>23</v>
      </c>
      <c r="B26" s="70" t="s">
        <v>46</v>
      </c>
      <c r="C26" s="46"/>
      <c r="D26" s="46"/>
      <c r="E26" s="45"/>
      <c r="F26" s="38"/>
      <c r="G26" s="46"/>
      <c r="H26" s="46"/>
      <c r="I26" s="198"/>
      <c r="J26" s="42">
        <f t="shared" si="3"/>
        <v>0</v>
      </c>
      <c r="K26" s="64">
        <v>0.33333333333333298</v>
      </c>
      <c r="L26" s="40">
        <f t="shared" si="0"/>
        <v>0</v>
      </c>
      <c r="M26" s="42">
        <f t="shared" si="1"/>
        <v>0.33333333333333298</v>
      </c>
      <c r="N26" s="43">
        <f t="shared" si="2"/>
        <v>-25.999999999999957</v>
      </c>
      <c r="O26" s="65"/>
    </row>
    <row r="27" spans="1:15" s="28" customFormat="1">
      <c r="A27" s="109" t="s">
        <v>25</v>
      </c>
      <c r="B27" s="148" t="s">
        <v>47</v>
      </c>
      <c r="C27" s="52"/>
      <c r="D27" s="52"/>
      <c r="E27" s="48"/>
      <c r="F27" s="49"/>
      <c r="G27" s="52"/>
      <c r="H27" s="52"/>
      <c r="I27" s="199"/>
      <c r="J27" s="55">
        <f>(D27-C27)+(F27-E27)-(H27-G27)</f>
        <v>0</v>
      </c>
      <c r="K27" s="67">
        <v>0</v>
      </c>
      <c r="L27" s="50">
        <f t="shared" si="0"/>
        <v>0</v>
      </c>
      <c r="M27" s="55">
        <f t="shared" si="1"/>
        <v>0</v>
      </c>
      <c r="N27" s="51">
        <f t="shared" si="2"/>
        <v>-25.999999999999957</v>
      </c>
      <c r="O27" s="68"/>
    </row>
    <row r="28" spans="1:15" s="28" customFormat="1">
      <c r="A28" s="163" t="s">
        <v>27</v>
      </c>
      <c r="B28" s="148" t="s">
        <v>48</v>
      </c>
      <c r="C28" s="52"/>
      <c r="D28" s="52"/>
      <c r="E28" s="48"/>
      <c r="F28" s="49"/>
      <c r="G28" s="52"/>
      <c r="H28" s="52"/>
      <c r="I28" s="199"/>
      <c r="J28" s="55">
        <f>(D28-C28)+(F28-E28)-(H28-G28)</f>
        <v>0</v>
      </c>
      <c r="K28" s="67">
        <v>0</v>
      </c>
      <c r="L28" s="50">
        <f t="shared" si="0"/>
        <v>0</v>
      </c>
      <c r="M28" s="55">
        <f t="shared" si="1"/>
        <v>0</v>
      </c>
      <c r="N28" s="51">
        <f t="shared" si="2"/>
        <v>-25.999999999999957</v>
      </c>
      <c r="O28" s="68"/>
    </row>
    <row r="29" spans="1:15" s="175" customFormat="1">
      <c r="A29" s="162" t="s">
        <v>29</v>
      </c>
      <c r="B29" s="70" t="s">
        <v>49</v>
      </c>
      <c r="C29" s="37"/>
      <c r="D29" s="37"/>
      <c r="E29" s="126"/>
      <c r="F29" s="120"/>
      <c r="G29" s="37"/>
      <c r="H29" s="37"/>
      <c r="I29" s="198"/>
      <c r="J29" s="42">
        <f t="shared" si="3"/>
        <v>0</v>
      </c>
      <c r="K29" s="64">
        <v>0.33333333333333331</v>
      </c>
      <c r="L29" s="40">
        <f t="shared" si="0"/>
        <v>0</v>
      </c>
      <c r="M29" s="42">
        <f t="shared" si="1"/>
        <v>0.33333333333333331</v>
      </c>
      <c r="N29" s="43">
        <f t="shared" si="2"/>
        <v>-26.33333333333329</v>
      </c>
      <c r="O29" s="65"/>
    </row>
    <row r="30" spans="1:15" s="175" customFormat="1">
      <c r="A30" s="162" t="s">
        <v>31</v>
      </c>
      <c r="B30" s="70" t="s">
        <v>50</v>
      </c>
      <c r="C30" s="37"/>
      <c r="D30" s="37"/>
      <c r="E30" s="126"/>
      <c r="F30" s="120"/>
      <c r="G30" s="37"/>
      <c r="H30" s="37"/>
      <c r="I30" s="198"/>
      <c r="J30" s="42">
        <f t="shared" si="3"/>
        <v>0</v>
      </c>
      <c r="K30" s="64">
        <v>0.33333333333333331</v>
      </c>
      <c r="L30" s="40">
        <f t="shared" si="0"/>
        <v>0</v>
      </c>
      <c r="M30" s="42">
        <f t="shared" si="1"/>
        <v>0.33333333333333331</v>
      </c>
      <c r="N30" s="43">
        <f t="shared" si="2"/>
        <v>-26.666666666666622</v>
      </c>
      <c r="O30" s="65"/>
    </row>
    <row r="31" spans="1:15" s="175" customFormat="1">
      <c r="A31" s="162" t="s">
        <v>18</v>
      </c>
      <c r="B31" s="70" t="s">
        <v>51</v>
      </c>
      <c r="C31" s="46"/>
      <c r="D31" s="46"/>
      <c r="E31" s="45"/>
      <c r="F31" s="38"/>
      <c r="G31" s="46"/>
      <c r="H31" s="46"/>
      <c r="I31" s="198"/>
      <c r="J31" s="42">
        <f t="shared" si="3"/>
        <v>0</v>
      </c>
      <c r="K31" s="64">
        <v>0.33333333333333298</v>
      </c>
      <c r="L31" s="40">
        <f t="shared" si="0"/>
        <v>0</v>
      </c>
      <c r="M31" s="42">
        <f t="shared" si="1"/>
        <v>0.33333333333333298</v>
      </c>
      <c r="N31" s="43">
        <f t="shared" si="2"/>
        <v>-26.999999999999954</v>
      </c>
      <c r="O31" s="65"/>
    </row>
    <row r="32" spans="1:15" s="175" customFormat="1">
      <c r="A32" s="162" t="s">
        <v>21</v>
      </c>
      <c r="B32" s="70" t="s">
        <v>52</v>
      </c>
      <c r="C32" s="46"/>
      <c r="D32" s="46"/>
      <c r="E32" s="45"/>
      <c r="F32" s="38"/>
      <c r="G32" s="46"/>
      <c r="H32" s="46"/>
      <c r="I32" s="198"/>
      <c r="J32" s="42">
        <f t="shared" si="3"/>
        <v>0</v>
      </c>
      <c r="K32" s="64">
        <v>0.33333333333333298</v>
      </c>
      <c r="L32" s="40">
        <f t="shared" si="0"/>
        <v>0</v>
      </c>
      <c r="M32" s="42">
        <f t="shared" si="1"/>
        <v>0.33333333333333298</v>
      </c>
      <c r="N32" s="43">
        <f t="shared" si="2"/>
        <v>-27.333333333333286</v>
      </c>
      <c r="O32" s="65"/>
    </row>
    <row r="33" spans="1:15" s="175" customFormat="1">
      <c r="A33" s="162" t="s">
        <v>23</v>
      </c>
      <c r="B33" s="70" t="s">
        <v>53</v>
      </c>
      <c r="C33" s="46"/>
      <c r="D33" s="46"/>
      <c r="E33" s="45"/>
      <c r="F33" s="38"/>
      <c r="G33" s="46"/>
      <c r="H33" s="46"/>
      <c r="I33" s="198"/>
      <c r="J33" s="42">
        <f t="shared" si="3"/>
        <v>0</v>
      </c>
      <c r="K33" s="64">
        <v>0.33333333333333298</v>
      </c>
      <c r="L33" s="40">
        <f t="shared" si="0"/>
        <v>0</v>
      </c>
      <c r="M33" s="42">
        <f t="shared" si="1"/>
        <v>0.33333333333333298</v>
      </c>
      <c r="N33" s="43">
        <f t="shared" si="2"/>
        <v>-27.666666666666618</v>
      </c>
      <c r="O33" s="44"/>
    </row>
    <row r="34" spans="1:15" s="28" customFormat="1">
      <c r="A34" s="163" t="s">
        <v>25</v>
      </c>
      <c r="B34" s="117" t="s">
        <v>54</v>
      </c>
      <c r="C34" s="98"/>
      <c r="D34" s="98"/>
      <c r="E34" s="115"/>
      <c r="F34" s="99"/>
      <c r="G34" s="146"/>
      <c r="H34" s="146"/>
      <c r="I34" s="210"/>
      <c r="J34" s="101">
        <f t="shared" si="3"/>
        <v>0</v>
      </c>
      <c r="K34" s="112">
        <v>0</v>
      </c>
      <c r="L34" s="100">
        <f t="shared" si="0"/>
        <v>0</v>
      </c>
      <c r="M34" s="101">
        <f t="shared" si="1"/>
        <v>0</v>
      </c>
      <c r="N34" s="113">
        <f t="shared" si="2"/>
        <v>-27.666666666666618</v>
      </c>
      <c r="O34" s="114"/>
    </row>
    <row r="35" spans="1:15" s="18" customFormat="1">
      <c r="A35" s="163" t="s">
        <v>27</v>
      </c>
      <c r="B35" s="99" t="s">
        <v>55</v>
      </c>
      <c r="C35" s="98"/>
      <c r="D35" s="98"/>
      <c r="E35" s="115"/>
      <c r="F35" s="99"/>
      <c r="G35" s="146"/>
      <c r="H35" s="146"/>
      <c r="I35" s="210"/>
      <c r="J35" s="101">
        <f t="shared" si="3"/>
        <v>0</v>
      </c>
      <c r="K35" s="112">
        <v>0</v>
      </c>
      <c r="L35" s="100">
        <f t="shared" si="0"/>
        <v>0</v>
      </c>
      <c r="M35" s="101">
        <f t="shared" si="1"/>
        <v>0</v>
      </c>
      <c r="N35" s="116">
        <f t="shared" si="2"/>
        <v>-27.666666666666618</v>
      </c>
      <c r="O35" s="102"/>
    </row>
    <row r="36" spans="1:15" s="57" customFormat="1">
      <c r="A36" s="164"/>
      <c r="B36" s="59"/>
      <c r="C36" s="46"/>
      <c r="D36" s="46"/>
      <c r="E36" s="45"/>
      <c r="F36" s="38"/>
      <c r="G36" s="46"/>
      <c r="H36" s="46"/>
      <c r="I36" s="204"/>
      <c r="J36" s="42"/>
      <c r="K36" s="64"/>
      <c r="L36" s="40"/>
      <c r="M36" s="42"/>
      <c r="N36" s="66"/>
      <c r="O36" s="44"/>
    </row>
    <row r="37" spans="1:15" s="57" customFormat="1" ht="15" thickBot="1">
      <c r="A37" s="176"/>
      <c r="B37" s="167"/>
      <c r="C37" s="89"/>
      <c r="D37" s="89"/>
      <c r="E37" s="128"/>
      <c r="F37" s="90"/>
      <c r="G37" s="89"/>
      <c r="H37" s="89"/>
      <c r="I37" s="206" t="s">
        <v>66</v>
      </c>
      <c r="J37" s="91">
        <f>SUM(J6:J35)</f>
        <v>0</v>
      </c>
      <c r="K37" s="96">
        <f>SUM(K6:K35)</f>
        <v>5.9999999999999964</v>
      </c>
      <c r="L37" s="220" t="s">
        <v>57</v>
      </c>
      <c r="M37" s="220"/>
      <c r="N37" s="91">
        <f>N35</f>
        <v>-27.666666666666618</v>
      </c>
      <c r="O37" s="92"/>
    </row>
    <row r="38" spans="1:15">
      <c r="A38" s="145"/>
      <c r="B38" s="145"/>
      <c r="C38" s="145"/>
      <c r="D38" s="145"/>
      <c r="I38" s="207"/>
    </row>
    <row r="39" spans="1:15">
      <c r="A39" s="171" t="s">
        <v>58</v>
      </c>
      <c r="B39" s="171"/>
      <c r="C39" s="145"/>
      <c r="D39" s="145"/>
      <c r="L39" s="20" t="s">
        <v>59</v>
      </c>
      <c r="M39" s="20"/>
    </row>
    <row r="40" spans="1:15">
      <c r="A40" s="1" t="s">
        <v>2</v>
      </c>
      <c r="D40" s="1" t="s">
        <v>60</v>
      </c>
      <c r="L40" s="1" t="s">
        <v>2</v>
      </c>
      <c r="N40" s="1" t="s">
        <v>60</v>
      </c>
    </row>
    <row r="41" spans="1:15">
      <c r="A41" s="21">
        <f ca="1">TODAY()</f>
        <v>43501</v>
      </c>
      <c r="B41" s="21"/>
      <c r="D41" s="1" t="s">
        <v>61</v>
      </c>
      <c r="N41" s="1" t="s">
        <v>62</v>
      </c>
    </row>
  </sheetData>
  <sheetProtection algorithmName="SHA-512" hashValue="6omE66ferOgAwqpCJj6hvQbHbBzYKfehSu4yglC1aojwVC3p9eDUSvRlTIIPycWpjtLqtXdogsxmIsitGfEFgw==" saltValue="FuMonqtz/A9RXF62OJmrYA==" spinCount="100000" sheet="1" objects="1" scenarios="1"/>
  <mergeCells count="7">
    <mergeCell ref="A1:O1"/>
    <mergeCell ref="L37:M37"/>
    <mergeCell ref="L4:M4"/>
    <mergeCell ref="C2:D2"/>
    <mergeCell ref="E2:F2"/>
    <mergeCell ref="G2:H2"/>
    <mergeCell ref="L2:N2"/>
  </mergeCells>
  <conditionalFormatting sqref="N37">
    <cfRule type="cellIs" dxfId="17" priority="2" operator="lessThan">
      <formula>0</formula>
    </cfRule>
  </conditionalFormatting>
  <conditionalFormatting sqref="N4">
    <cfRule type="cellIs" dxfId="16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view="pageLayout" topLeftCell="B2" zoomScaleNormal="7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8" customWidth="1"/>
    <col min="4" max="4" width="7.88671875" style="18" customWidth="1"/>
    <col min="5" max="5" width="7.88671875" style="28" customWidth="1"/>
    <col min="6" max="6" width="7.6640625" style="28" customWidth="1"/>
    <col min="7" max="8" width="7.88671875" style="28" customWidth="1"/>
    <col min="9" max="9" width="16.5546875" style="28" customWidth="1"/>
    <col min="10" max="10" width="7.88671875" style="28" customWidth="1"/>
    <col min="11" max="11" width="7.88671875" style="29" customWidth="1"/>
    <col min="12" max="12" width="7.88671875" style="18" customWidth="1"/>
    <col min="13" max="13" width="9.44140625" style="57" customWidth="1"/>
    <col min="14" max="14" width="9.6640625" style="18" customWidth="1"/>
    <col min="15" max="15" width="16.5546875" style="18" customWidth="1"/>
    <col min="16" max="257" width="11.44140625" style="18" customWidth="1"/>
    <col min="258" max="1025" width="11.44140625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30" customFormat="1" ht="44.25" customHeight="1">
      <c r="A2" s="106" t="s">
        <v>1</v>
      </c>
      <c r="B2" s="95" t="s">
        <v>2</v>
      </c>
      <c r="C2" s="222" t="s">
        <v>3</v>
      </c>
      <c r="D2" s="233"/>
      <c r="E2" s="222" t="s">
        <v>3</v>
      </c>
      <c r="F2" s="233"/>
      <c r="G2" s="222" t="s">
        <v>4</v>
      </c>
      <c r="H2" s="233"/>
      <c r="I2" s="24" t="s">
        <v>5</v>
      </c>
      <c r="J2" s="150" t="s">
        <v>6</v>
      </c>
      <c r="K2" s="3" t="s">
        <v>7</v>
      </c>
      <c r="L2" s="230" t="s">
        <v>8</v>
      </c>
      <c r="M2" s="231"/>
      <c r="N2" s="232"/>
      <c r="O2" s="4" t="s">
        <v>9</v>
      </c>
    </row>
    <row r="3" spans="1:15" s="17" customFormat="1" ht="29.25" customHeight="1">
      <c r="A3" s="107"/>
      <c r="B3" s="147"/>
      <c r="C3" s="31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34" t="s">
        <v>13</v>
      </c>
      <c r="L3" s="33" t="s">
        <v>14</v>
      </c>
      <c r="M3" s="143" t="s">
        <v>15</v>
      </c>
      <c r="N3" s="31" t="s">
        <v>16</v>
      </c>
      <c r="O3" s="35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198"/>
      <c r="J4" s="58"/>
      <c r="K4" s="61"/>
      <c r="L4" s="228" t="s">
        <v>17</v>
      </c>
      <c r="M4" s="229"/>
      <c r="N4" s="185">
        <f>April!N37</f>
        <v>-27.666666666666618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198"/>
      <c r="J5" s="136"/>
      <c r="K5" s="61"/>
      <c r="L5" s="62"/>
      <c r="M5" s="58"/>
      <c r="N5" s="59"/>
      <c r="O5" s="63"/>
    </row>
    <row r="6" spans="1:15" s="28" customFormat="1">
      <c r="A6" s="109" t="s">
        <v>29</v>
      </c>
      <c r="B6" s="148" t="s">
        <v>19</v>
      </c>
      <c r="C6" s="47"/>
      <c r="D6" s="52"/>
      <c r="E6" s="127"/>
      <c r="F6" s="49"/>
      <c r="G6" s="47"/>
      <c r="H6" s="52"/>
      <c r="I6" s="199" t="s">
        <v>20</v>
      </c>
      <c r="J6" s="55">
        <f t="shared" ref="J6:J33" si="0">(D6-C6)+(F6-E6)-(H6-G6)</f>
        <v>0</v>
      </c>
      <c r="K6" s="67">
        <v>0</v>
      </c>
      <c r="L6" s="50">
        <f t="shared" ref="L6:L34" si="1">IF(J6&gt;K6,J6-K6,0)</f>
        <v>0</v>
      </c>
      <c r="M6" s="55">
        <f t="shared" ref="M6:M36" si="2">IF(J6&gt;=K6,0,K6-J6)</f>
        <v>0</v>
      </c>
      <c r="N6" s="51">
        <f>N4+L6-M6</f>
        <v>-27.666666666666618</v>
      </c>
      <c r="O6" s="56"/>
    </row>
    <row r="7" spans="1:15" s="175" customFormat="1">
      <c r="A7" s="162" t="s">
        <v>31</v>
      </c>
      <c r="B7" s="70" t="s">
        <v>22</v>
      </c>
      <c r="C7" s="37"/>
      <c r="D7" s="46"/>
      <c r="E7" s="126"/>
      <c r="F7" s="38"/>
      <c r="G7" s="37"/>
      <c r="H7" s="46"/>
      <c r="I7" s="198"/>
      <c r="J7" s="42">
        <f t="shared" si="0"/>
        <v>0</v>
      </c>
      <c r="K7" s="64">
        <v>0.33333333333333331</v>
      </c>
      <c r="L7" s="40">
        <f t="shared" si="1"/>
        <v>0</v>
      </c>
      <c r="M7" s="42">
        <f t="shared" si="2"/>
        <v>0.33333333333333331</v>
      </c>
      <c r="N7" s="43">
        <f t="shared" ref="N7:N36" si="3">N6+L7-M7</f>
        <v>-27.99999999999995</v>
      </c>
      <c r="O7" s="44"/>
    </row>
    <row r="8" spans="1:15" s="175" customFormat="1">
      <c r="A8" s="162" t="s">
        <v>18</v>
      </c>
      <c r="B8" s="70" t="s">
        <v>24</v>
      </c>
      <c r="C8" s="46"/>
      <c r="D8" s="46"/>
      <c r="E8" s="45"/>
      <c r="F8" s="38"/>
      <c r="G8" s="46"/>
      <c r="H8" s="46"/>
      <c r="I8" s="198"/>
      <c r="J8" s="42">
        <f t="shared" si="0"/>
        <v>0</v>
      </c>
      <c r="K8" s="64">
        <v>0.33333333333333298</v>
      </c>
      <c r="L8" s="40">
        <f t="shared" si="1"/>
        <v>0</v>
      </c>
      <c r="M8" s="42">
        <f t="shared" si="2"/>
        <v>0.33333333333333298</v>
      </c>
      <c r="N8" s="43">
        <f t="shared" si="3"/>
        <v>-28.333333333333282</v>
      </c>
      <c r="O8" s="44"/>
    </row>
    <row r="9" spans="1:15" s="175" customFormat="1">
      <c r="A9" s="162" t="s">
        <v>21</v>
      </c>
      <c r="B9" s="70" t="s">
        <v>26</v>
      </c>
      <c r="C9" s="46"/>
      <c r="D9" s="46"/>
      <c r="E9" s="45"/>
      <c r="F9" s="38"/>
      <c r="G9" s="46"/>
      <c r="H9" s="46"/>
      <c r="I9" s="198"/>
      <c r="J9" s="42">
        <f t="shared" si="0"/>
        <v>0</v>
      </c>
      <c r="K9" s="64">
        <v>0.33333333333333298</v>
      </c>
      <c r="L9" s="40">
        <f t="shared" si="1"/>
        <v>0</v>
      </c>
      <c r="M9" s="42">
        <f t="shared" si="2"/>
        <v>0.33333333333333298</v>
      </c>
      <c r="N9" s="43">
        <f t="shared" si="3"/>
        <v>-28.666666666666615</v>
      </c>
      <c r="O9" s="44"/>
    </row>
    <row r="10" spans="1:15" s="175" customFormat="1">
      <c r="A10" s="162" t="s">
        <v>23</v>
      </c>
      <c r="B10" s="70" t="s">
        <v>28</v>
      </c>
      <c r="C10" s="46"/>
      <c r="D10" s="46"/>
      <c r="E10" s="45"/>
      <c r="F10" s="38"/>
      <c r="G10" s="46"/>
      <c r="H10" s="46"/>
      <c r="I10" s="198"/>
      <c r="J10" s="42">
        <f t="shared" si="0"/>
        <v>0</v>
      </c>
      <c r="K10" s="64">
        <v>0.33333333333333298</v>
      </c>
      <c r="L10" s="40">
        <f t="shared" si="1"/>
        <v>0</v>
      </c>
      <c r="M10" s="42">
        <f t="shared" si="2"/>
        <v>0.33333333333333298</v>
      </c>
      <c r="N10" s="43">
        <f t="shared" si="3"/>
        <v>-28.999999999999947</v>
      </c>
      <c r="O10" s="44"/>
    </row>
    <row r="11" spans="1:15" s="28" customFormat="1">
      <c r="A11" s="109" t="s">
        <v>25</v>
      </c>
      <c r="B11" s="148" t="s">
        <v>30</v>
      </c>
      <c r="C11" s="52"/>
      <c r="D11" s="52"/>
      <c r="E11" s="48"/>
      <c r="F11" s="49"/>
      <c r="G11" s="52"/>
      <c r="H11" s="52"/>
      <c r="I11" s="199"/>
      <c r="J11" s="55">
        <f t="shared" si="0"/>
        <v>0</v>
      </c>
      <c r="K11" s="67">
        <v>0</v>
      </c>
      <c r="L11" s="50">
        <f t="shared" si="1"/>
        <v>0</v>
      </c>
      <c r="M11" s="55">
        <f t="shared" si="2"/>
        <v>0</v>
      </c>
      <c r="N11" s="51">
        <f t="shared" si="3"/>
        <v>-28.999999999999947</v>
      </c>
      <c r="O11" s="56"/>
    </row>
    <row r="12" spans="1:15" s="28" customFormat="1">
      <c r="A12" s="109" t="s">
        <v>27</v>
      </c>
      <c r="B12" s="148" t="s">
        <v>32</v>
      </c>
      <c r="C12" s="52"/>
      <c r="D12" s="52"/>
      <c r="E12" s="48"/>
      <c r="F12" s="49"/>
      <c r="G12" s="52"/>
      <c r="H12" s="52"/>
      <c r="I12" s="199"/>
      <c r="J12" s="55">
        <f t="shared" si="0"/>
        <v>0</v>
      </c>
      <c r="K12" s="67">
        <v>0</v>
      </c>
      <c r="L12" s="50">
        <f t="shared" si="1"/>
        <v>0</v>
      </c>
      <c r="M12" s="55">
        <f t="shared" si="2"/>
        <v>0</v>
      </c>
      <c r="N12" s="51">
        <f t="shared" si="3"/>
        <v>-28.999999999999947</v>
      </c>
      <c r="O12" s="56"/>
    </row>
    <row r="13" spans="1:15" s="175" customFormat="1">
      <c r="A13" s="162" t="s">
        <v>29</v>
      </c>
      <c r="B13" s="70" t="s">
        <v>33</v>
      </c>
      <c r="C13" s="37"/>
      <c r="D13" s="37"/>
      <c r="E13" s="126"/>
      <c r="F13" s="120"/>
      <c r="G13" s="37"/>
      <c r="H13" s="37"/>
      <c r="I13" s="208"/>
      <c r="J13" s="42">
        <f t="shared" si="0"/>
        <v>0</v>
      </c>
      <c r="K13" s="64">
        <v>0.33333333333333331</v>
      </c>
      <c r="L13" s="40">
        <f t="shared" si="1"/>
        <v>0</v>
      </c>
      <c r="M13" s="42">
        <f t="shared" si="2"/>
        <v>0.33333333333333331</v>
      </c>
      <c r="N13" s="43">
        <f t="shared" si="3"/>
        <v>-29.333333333333279</v>
      </c>
      <c r="O13" s="44"/>
    </row>
    <row r="14" spans="1:15" s="175" customFormat="1">
      <c r="A14" s="162" t="s">
        <v>31</v>
      </c>
      <c r="B14" s="70" t="s">
        <v>34</v>
      </c>
      <c r="C14" s="37"/>
      <c r="D14" s="37"/>
      <c r="E14" s="126"/>
      <c r="F14" s="120"/>
      <c r="G14" s="37"/>
      <c r="H14" s="37"/>
      <c r="I14" s="208"/>
      <c r="J14" s="42">
        <f>(D14-C14)+(F14-E14)-(H14-G14)</f>
        <v>0</v>
      </c>
      <c r="K14" s="64">
        <v>0.33333333333333331</v>
      </c>
      <c r="L14" s="40">
        <f t="shared" si="1"/>
        <v>0</v>
      </c>
      <c r="M14" s="42">
        <f t="shared" si="2"/>
        <v>0.33333333333333331</v>
      </c>
      <c r="N14" s="43">
        <f t="shared" si="3"/>
        <v>-29.666666666666611</v>
      </c>
      <c r="O14" s="44"/>
    </row>
    <row r="15" spans="1:15" s="175" customFormat="1">
      <c r="A15" s="162" t="s">
        <v>18</v>
      </c>
      <c r="B15" s="70" t="s">
        <v>35</v>
      </c>
      <c r="C15" s="46"/>
      <c r="D15" s="46"/>
      <c r="E15" s="45"/>
      <c r="F15" s="38"/>
      <c r="G15" s="46"/>
      <c r="H15" s="46"/>
      <c r="I15" s="198"/>
      <c r="J15" s="42">
        <f t="shared" si="0"/>
        <v>0</v>
      </c>
      <c r="K15" s="64">
        <v>0.33333333333333298</v>
      </c>
      <c r="L15" s="40">
        <f t="shared" si="1"/>
        <v>0</v>
      </c>
      <c r="M15" s="42">
        <f t="shared" si="2"/>
        <v>0.33333333333333298</v>
      </c>
      <c r="N15" s="43">
        <f t="shared" si="3"/>
        <v>-29.999999999999943</v>
      </c>
      <c r="O15" s="44"/>
    </row>
    <row r="16" spans="1:15" s="175" customFormat="1">
      <c r="A16" s="162" t="s">
        <v>21</v>
      </c>
      <c r="B16" s="70" t="s">
        <v>36</v>
      </c>
      <c r="C16" s="46"/>
      <c r="D16" s="46"/>
      <c r="E16" s="45"/>
      <c r="F16" s="38"/>
      <c r="G16" s="46"/>
      <c r="H16" s="46"/>
      <c r="I16" s="198"/>
      <c r="J16" s="42">
        <f t="shared" si="0"/>
        <v>0</v>
      </c>
      <c r="K16" s="64">
        <v>0.33333333333333298</v>
      </c>
      <c r="L16" s="40">
        <f t="shared" si="1"/>
        <v>0</v>
      </c>
      <c r="M16" s="42">
        <f t="shared" si="2"/>
        <v>0.33333333333333298</v>
      </c>
      <c r="N16" s="43">
        <f t="shared" si="3"/>
        <v>-30.333333333333275</v>
      </c>
      <c r="O16" s="44"/>
    </row>
    <row r="17" spans="1:15" s="175" customFormat="1">
      <c r="A17" s="162" t="s">
        <v>23</v>
      </c>
      <c r="B17" s="70" t="s">
        <v>37</v>
      </c>
      <c r="C17" s="46"/>
      <c r="D17" s="46"/>
      <c r="E17" s="45"/>
      <c r="F17" s="38"/>
      <c r="G17" s="46"/>
      <c r="H17" s="46"/>
      <c r="I17" s="198"/>
      <c r="J17" s="42">
        <f t="shared" si="0"/>
        <v>0</v>
      </c>
      <c r="K17" s="64">
        <v>0.33333333333333331</v>
      </c>
      <c r="L17" s="40">
        <f t="shared" si="1"/>
        <v>0</v>
      </c>
      <c r="M17" s="42">
        <f t="shared" si="2"/>
        <v>0.33333333333333331</v>
      </c>
      <c r="N17" s="43">
        <f t="shared" si="3"/>
        <v>-30.666666666666607</v>
      </c>
      <c r="O17" s="44"/>
    </row>
    <row r="18" spans="1:15" s="28" customFormat="1">
      <c r="A18" s="109" t="s">
        <v>25</v>
      </c>
      <c r="B18" s="148" t="s">
        <v>38</v>
      </c>
      <c r="C18" s="52"/>
      <c r="D18" s="52"/>
      <c r="E18" s="48"/>
      <c r="F18" s="49"/>
      <c r="G18" s="52"/>
      <c r="H18" s="52"/>
      <c r="I18" s="202"/>
      <c r="J18" s="55">
        <f t="shared" si="0"/>
        <v>0</v>
      </c>
      <c r="K18" s="67">
        <v>0</v>
      </c>
      <c r="L18" s="50">
        <f t="shared" si="1"/>
        <v>0</v>
      </c>
      <c r="M18" s="55">
        <f t="shared" si="2"/>
        <v>0</v>
      </c>
      <c r="N18" s="51">
        <f t="shared" si="3"/>
        <v>-30.666666666666607</v>
      </c>
      <c r="O18" s="56"/>
    </row>
    <row r="19" spans="1:15" s="28" customFormat="1">
      <c r="A19" s="109" t="s">
        <v>27</v>
      </c>
      <c r="B19" s="148" t="s">
        <v>39</v>
      </c>
      <c r="C19" s="52"/>
      <c r="D19" s="52"/>
      <c r="E19" s="48"/>
      <c r="F19" s="49"/>
      <c r="G19" s="52"/>
      <c r="H19" s="52"/>
      <c r="I19" s="199"/>
      <c r="J19" s="55">
        <f t="shared" si="0"/>
        <v>0</v>
      </c>
      <c r="K19" s="67">
        <v>0</v>
      </c>
      <c r="L19" s="50">
        <f t="shared" si="1"/>
        <v>0</v>
      </c>
      <c r="M19" s="55">
        <f t="shared" si="2"/>
        <v>0</v>
      </c>
      <c r="N19" s="51">
        <f t="shared" si="3"/>
        <v>-30.666666666666607</v>
      </c>
      <c r="O19" s="56"/>
    </row>
    <row r="20" spans="1:15" s="175" customFormat="1">
      <c r="A20" s="162" t="s">
        <v>29</v>
      </c>
      <c r="B20" s="70" t="s">
        <v>40</v>
      </c>
      <c r="C20" s="37"/>
      <c r="D20" s="37"/>
      <c r="E20" s="126"/>
      <c r="F20" s="120"/>
      <c r="G20" s="37"/>
      <c r="H20" s="37"/>
      <c r="I20" s="198"/>
      <c r="J20" s="42">
        <f t="shared" si="0"/>
        <v>0</v>
      </c>
      <c r="K20" s="64">
        <v>0.33333333333333331</v>
      </c>
      <c r="L20" s="40">
        <f t="shared" si="1"/>
        <v>0</v>
      </c>
      <c r="M20" s="42">
        <f t="shared" si="2"/>
        <v>0.33333333333333331</v>
      </c>
      <c r="N20" s="43">
        <f t="shared" si="3"/>
        <v>-30.99999999999994</v>
      </c>
      <c r="O20" s="44"/>
    </row>
    <row r="21" spans="1:15" s="175" customFormat="1">
      <c r="A21" s="162" t="s">
        <v>31</v>
      </c>
      <c r="B21" s="70" t="s">
        <v>41</v>
      </c>
      <c r="C21" s="37"/>
      <c r="D21" s="37"/>
      <c r="E21" s="126"/>
      <c r="F21" s="120"/>
      <c r="G21" s="37"/>
      <c r="H21" s="37"/>
      <c r="I21" s="198"/>
      <c r="J21" s="42">
        <f t="shared" si="0"/>
        <v>0</v>
      </c>
      <c r="K21" s="64">
        <v>0.33333333333333331</v>
      </c>
      <c r="L21" s="40">
        <f t="shared" si="1"/>
        <v>0</v>
      </c>
      <c r="M21" s="42">
        <f t="shared" si="2"/>
        <v>0.33333333333333331</v>
      </c>
      <c r="N21" s="43">
        <f t="shared" si="3"/>
        <v>-31.333333333333272</v>
      </c>
      <c r="O21" s="44"/>
    </row>
    <row r="22" spans="1:15" s="175" customFormat="1">
      <c r="A22" s="162" t="s">
        <v>18</v>
      </c>
      <c r="B22" s="70" t="s">
        <v>42</v>
      </c>
      <c r="C22" s="46"/>
      <c r="D22" s="46"/>
      <c r="E22" s="45"/>
      <c r="F22" s="38"/>
      <c r="G22" s="46"/>
      <c r="H22" s="46"/>
      <c r="I22" s="198"/>
      <c r="J22" s="42">
        <f t="shared" si="0"/>
        <v>0</v>
      </c>
      <c r="K22" s="64">
        <v>0.33333333333333298</v>
      </c>
      <c r="L22" s="40">
        <f t="shared" si="1"/>
        <v>0</v>
      </c>
      <c r="M22" s="42">
        <f t="shared" si="2"/>
        <v>0.33333333333333298</v>
      </c>
      <c r="N22" s="43">
        <f t="shared" si="3"/>
        <v>-31.666666666666604</v>
      </c>
      <c r="O22" s="44"/>
    </row>
    <row r="23" spans="1:15" s="28" customFormat="1">
      <c r="A23" s="109" t="s">
        <v>21</v>
      </c>
      <c r="B23" s="148" t="s">
        <v>43</v>
      </c>
      <c r="C23" s="52"/>
      <c r="D23" s="52"/>
      <c r="E23" s="48"/>
      <c r="F23" s="49"/>
      <c r="G23" s="52"/>
      <c r="H23" s="52"/>
      <c r="I23" s="202" t="s">
        <v>20</v>
      </c>
      <c r="J23" s="55">
        <f t="shared" si="0"/>
        <v>0</v>
      </c>
      <c r="K23" s="67">
        <v>0</v>
      </c>
      <c r="L23" s="50">
        <f t="shared" si="1"/>
        <v>0</v>
      </c>
      <c r="M23" s="55">
        <f t="shared" si="2"/>
        <v>0</v>
      </c>
      <c r="N23" s="51">
        <f t="shared" si="3"/>
        <v>-31.666666666666604</v>
      </c>
      <c r="O23" s="56"/>
    </row>
    <row r="24" spans="1:15" s="175" customFormat="1">
      <c r="A24" s="162" t="s">
        <v>23</v>
      </c>
      <c r="B24" s="70" t="s">
        <v>44</v>
      </c>
      <c r="C24" s="46"/>
      <c r="D24" s="46"/>
      <c r="E24" s="45"/>
      <c r="F24" s="38"/>
      <c r="G24" s="46"/>
      <c r="H24" s="46"/>
      <c r="I24" s="208"/>
      <c r="J24" s="42">
        <f t="shared" si="0"/>
        <v>0</v>
      </c>
      <c r="K24" s="64">
        <v>0.33333333333333298</v>
      </c>
      <c r="L24" s="40">
        <f t="shared" si="1"/>
        <v>0</v>
      </c>
      <c r="M24" s="42">
        <f t="shared" si="2"/>
        <v>0.33333333333333298</v>
      </c>
      <c r="N24" s="43">
        <f t="shared" si="3"/>
        <v>-31.999999999999936</v>
      </c>
      <c r="O24" s="44"/>
    </row>
    <row r="25" spans="1:15" s="28" customFormat="1">
      <c r="A25" s="109" t="s">
        <v>25</v>
      </c>
      <c r="B25" s="148" t="s">
        <v>45</v>
      </c>
      <c r="C25" s="52"/>
      <c r="D25" s="52"/>
      <c r="E25" s="48"/>
      <c r="F25" s="49"/>
      <c r="G25" s="52"/>
      <c r="H25" s="52"/>
      <c r="I25" s="202"/>
      <c r="J25" s="55">
        <f t="shared" si="0"/>
        <v>0</v>
      </c>
      <c r="K25" s="67">
        <v>0</v>
      </c>
      <c r="L25" s="50">
        <f t="shared" si="1"/>
        <v>0</v>
      </c>
      <c r="M25" s="55">
        <f t="shared" si="2"/>
        <v>0</v>
      </c>
      <c r="N25" s="51">
        <f t="shared" si="3"/>
        <v>-31.999999999999936</v>
      </c>
      <c r="O25" s="56"/>
    </row>
    <row r="26" spans="1:15" s="28" customFormat="1">
      <c r="A26" s="109" t="s">
        <v>27</v>
      </c>
      <c r="B26" s="148" t="s">
        <v>46</v>
      </c>
      <c r="C26" s="52"/>
      <c r="D26" s="52"/>
      <c r="E26" s="48"/>
      <c r="F26" s="49"/>
      <c r="G26" s="52"/>
      <c r="H26" s="52"/>
      <c r="I26" s="199"/>
      <c r="J26" s="55">
        <f t="shared" si="0"/>
        <v>0</v>
      </c>
      <c r="K26" s="67">
        <v>0</v>
      </c>
      <c r="L26" s="50">
        <f t="shared" si="1"/>
        <v>0</v>
      </c>
      <c r="M26" s="55">
        <f t="shared" si="2"/>
        <v>0</v>
      </c>
      <c r="N26" s="51">
        <f t="shared" si="3"/>
        <v>-31.999999999999936</v>
      </c>
      <c r="O26" s="56"/>
    </row>
    <row r="27" spans="1:15" s="175" customFormat="1">
      <c r="A27" s="162" t="s">
        <v>29</v>
      </c>
      <c r="B27" s="70" t="s">
        <v>47</v>
      </c>
      <c r="C27" s="37"/>
      <c r="D27" s="37"/>
      <c r="E27" s="126"/>
      <c r="F27" s="120"/>
      <c r="G27" s="37"/>
      <c r="H27" s="37"/>
      <c r="I27" s="198"/>
      <c r="J27" s="42">
        <f t="shared" si="0"/>
        <v>0</v>
      </c>
      <c r="K27" s="64">
        <v>0.33333333333333331</v>
      </c>
      <c r="L27" s="40">
        <f t="shared" si="1"/>
        <v>0</v>
      </c>
      <c r="M27" s="42">
        <f t="shared" si="2"/>
        <v>0.33333333333333331</v>
      </c>
      <c r="N27" s="43">
        <f t="shared" si="3"/>
        <v>-32.333333333333272</v>
      </c>
      <c r="O27" s="44"/>
    </row>
    <row r="28" spans="1:15" s="175" customFormat="1">
      <c r="A28" s="162" t="s">
        <v>31</v>
      </c>
      <c r="B28" s="70" t="s">
        <v>48</v>
      </c>
      <c r="C28" s="37"/>
      <c r="D28" s="37"/>
      <c r="E28" s="126"/>
      <c r="F28" s="120"/>
      <c r="G28" s="37"/>
      <c r="H28" s="37"/>
      <c r="I28" s="198"/>
      <c r="J28" s="42">
        <f t="shared" si="0"/>
        <v>0</v>
      </c>
      <c r="K28" s="64">
        <v>0.33333333333333331</v>
      </c>
      <c r="L28" s="40">
        <f t="shared" si="1"/>
        <v>0</v>
      </c>
      <c r="M28" s="42">
        <f t="shared" si="2"/>
        <v>0.33333333333333331</v>
      </c>
      <c r="N28" s="43">
        <f t="shared" si="3"/>
        <v>-32.666666666666607</v>
      </c>
      <c r="O28" s="44"/>
    </row>
    <row r="29" spans="1:15" s="175" customFormat="1">
      <c r="A29" s="162" t="s">
        <v>18</v>
      </c>
      <c r="B29" s="70" t="s">
        <v>49</v>
      </c>
      <c r="C29" s="46"/>
      <c r="D29" s="46"/>
      <c r="E29" s="45"/>
      <c r="F29" s="38"/>
      <c r="G29" s="46"/>
      <c r="H29" s="46"/>
      <c r="I29" s="198"/>
      <c r="J29" s="42">
        <f t="shared" si="0"/>
        <v>0</v>
      </c>
      <c r="K29" s="64">
        <v>0.33333333333333298</v>
      </c>
      <c r="L29" s="40">
        <f t="shared" si="1"/>
        <v>0</v>
      </c>
      <c r="M29" s="42">
        <f t="shared" si="2"/>
        <v>0.33333333333333298</v>
      </c>
      <c r="N29" s="43">
        <f t="shared" si="3"/>
        <v>-32.999999999999943</v>
      </c>
      <c r="O29" s="44"/>
    </row>
    <row r="30" spans="1:15" s="175" customFormat="1">
      <c r="A30" s="162" t="s">
        <v>21</v>
      </c>
      <c r="B30" s="70" t="s">
        <v>50</v>
      </c>
      <c r="C30" s="46"/>
      <c r="D30" s="46"/>
      <c r="E30" s="45"/>
      <c r="F30" s="38"/>
      <c r="G30" s="46"/>
      <c r="H30" s="46"/>
      <c r="I30" s="198"/>
      <c r="J30" s="42">
        <f t="shared" si="0"/>
        <v>0</v>
      </c>
      <c r="K30" s="64">
        <v>0.33333333333333298</v>
      </c>
      <c r="L30" s="40">
        <f t="shared" si="1"/>
        <v>0</v>
      </c>
      <c r="M30" s="42">
        <f t="shared" si="2"/>
        <v>0.33333333333333298</v>
      </c>
      <c r="N30" s="43">
        <f t="shared" si="3"/>
        <v>-33.333333333333279</v>
      </c>
      <c r="O30" s="44"/>
    </row>
    <row r="31" spans="1:15" s="175" customFormat="1">
      <c r="A31" s="162" t="s">
        <v>23</v>
      </c>
      <c r="B31" s="70" t="s">
        <v>51</v>
      </c>
      <c r="C31" s="46"/>
      <c r="D31" s="46"/>
      <c r="E31" s="45"/>
      <c r="F31" s="38"/>
      <c r="G31" s="46"/>
      <c r="H31" s="46"/>
      <c r="I31" s="198"/>
      <c r="J31" s="42">
        <f t="shared" si="0"/>
        <v>0</v>
      </c>
      <c r="K31" s="64">
        <v>0.33333333333333298</v>
      </c>
      <c r="L31" s="40">
        <f t="shared" si="1"/>
        <v>0</v>
      </c>
      <c r="M31" s="42">
        <f t="shared" si="2"/>
        <v>0.33333333333333298</v>
      </c>
      <c r="N31" s="43">
        <f t="shared" si="3"/>
        <v>-33.666666666666615</v>
      </c>
      <c r="O31" s="44"/>
    </row>
    <row r="32" spans="1:15" s="28" customFormat="1">
      <c r="A32" s="109" t="s">
        <v>25</v>
      </c>
      <c r="B32" s="148" t="s">
        <v>52</v>
      </c>
      <c r="C32" s="52"/>
      <c r="D32" s="52"/>
      <c r="E32" s="48"/>
      <c r="F32" s="49"/>
      <c r="G32" s="52"/>
      <c r="H32" s="52"/>
      <c r="I32" s="199"/>
      <c r="J32" s="55">
        <f t="shared" si="0"/>
        <v>0</v>
      </c>
      <c r="K32" s="67">
        <v>0</v>
      </c>
      <c r="L32" s="50">
        <f t="shared" si="1"/>
        <v>0</v>
      </c>
      <c r="M32" s="55">
        <f t="shared" si="2"/>
        <v>0</v>
      </c>
      <c r="N32" s="51">
        <f t="shared" si="3"/>
        <v>-33.666666666666615</v>
      </c>
      <c r="O32" s="56"/>
    </row>
    <row r="33" spans="1:15" s="28" customFormat="1">
      <c r="A33" s="109" t="s">
        <v>27</v>
      </c>
      <c r="B33" s="148" t="s">
        <v>53</v>
      </c>
      <c r="C33" s="52"/>
      <c r="D33" s="52"/>
      <c r="E33" s="48"/>
      <c r="F33" s="49"/>
      <c r="G33" s="52"/>
      <c r="H33" s="52"/>
      <c r="I33" s="199" t="s">
        <v>20</v>
      </c>
      <c r="J33" s="55">
        <f t="shared" si="0"/>
        <v>0</v>
      </c>
      <c r="K33" s="67">
        <v>0</v>
      </c>
      <c r="L33" s="50">
        <f t="shared" si="1"/>
        <v>0</v>
      </c>
      <c r="M33" s="55">
        <f t="shared" si="2"/>
        <v>0</v>
      </c>
      <c r="N33" s="51">
        <f t="shared" si="3"/>
        <v>-33.666666666666615</v>
      </c>
      <c r="O33" s="56"/>
    </row>
    <row r="34" spans="1:15" s="28" customFormat="1">
      <c r="A34" s="109" t="s">
        <v>29</v>
      </c>
      <c r="B34" s="148" t="s">
        <v>54</v>
      </c>
      <c r="C34" s="48"/>
      <c r="D34" s="49"/>
      <c r="E34" s="48"/>
      <c r="F34" s="49"/>
      <c r="G34" s="52"/>
      <c r="H34" s="49"/>
      <c r="I34" s="202" t="s">
        <v>20</v>
      </c>
      <c r="J34" s="55">
        <f>(D34-C34)+(F34-E34)-(H34-G34)</f>
        <v>0</v>
      </c>
      <c r="K34" s="67">
        <v>0</v>
      </c>
      <c r="L34" s="50">
        <f t="shared" si="1"/>
        <v>0</v>
      </c>
      <c r="M34" s="55">
        <f t="shared" si="2"/>
        <v>0</v>
      </c>
      <c r="N34" s="51">
        <f t="shared" si="3"/>
        <v>-33.666666666666615</v>
      </c>
      <c r="O34" s="56"/>
    </row>
    <row r="35" spans="1:15" s="57" customFormat="1">
      <c r="A35" s="162" t="s">
        <v>31</v>
      </c>
      <c r="B35" s="37" t="s">
        <v>55</v>
      </c>
      <c r="C35" s="45"/>
      <c r="D35" s="38"/>
      <c r="E35" s="126"/>
      <c r="F35" s="120"/>
      <c r="G35" s="37"/>
      <c r="H35" s="37"/>
      <c r="I35" s="208"/>
      <c r="J35" s="42">
        <f>(D35-C35)+(F35-E35)-(H35-G35)</f>
        <v>0</v>
      </c>
      <c r="K35" s="64">
        <v>0.33333333333333331</v>
      </c>
      <c r="L35" s="40">
        <f>IF(J35&gt;K35,J35-K35,0)</f>
        <v>0</v>
      </c>
      <c r="M35" s="42">
        <f t="shared" si="2"/>
        <v>0.33333333333333331</v>
      </c>
      <c r="N35" s="43">
        <f t="shared" si="3"/>
        <v>-33.99999999999995</v>
      </c>
      <c r="O35" s="44"/>
    </row>
    <row r="36" spans="1:15" s="57" customFormat="1">
      <c r="A36" s="162" t="s">
        <v>18</v>
      </c>
      <c r="B36" s="59" t="s">
        <v>56</v>
      </c>
      <c r="C36" s="46"/>
      <c r="D36" s="46"/>
      <c r="E36" s="45"/>
      <c r="F36" s="38"/>
      <c r="G36" s="46"/>
      <c r="H36" s="46"/>
      <c r="I36" s="198"/>
      <c r="J36" s="42">
        <f>(D36-C36)+(F36-E36)-(H36-G36)</f>
        <v>0</v>
      </c>
      <c r="K36" s="64">
        <v>0.33333333333333331</v>
      </c>
      <c r="L36" s="40">
        <f>IF(J36&gt;K36,J36-K36,0)</f>
        <v>0</v>
      </c>
      <c r="M36" s="42">
        <f t="shared" si="2"/>
        <v>0.33333333333333331</v>
      </c>
      <c r="N36" s="43">
        <f t="shared" si="3"/>
        <v>-34.333333333333286</v>
      </c>
      <c r="O36" s="44"/>
    </row>
    <row r="37" spans="1:15" s="57" customFormat="1">
      <c r="A37" s="164"/>
      <c r="B37" s="59"/>
      <c r="C37" s="46"/>
      <c r="D37" s="46"/>
      <c r="E37" s="45"/>
      <c r="F37" s="38"/>
      <c r="G37" s="46"/>
      <c r="H37" s="46"/>
      <c r="I37" s="204"/>
      <c r="J37" s="42"/>
      <c r="K37" s="64"/>
      <c r="L37" s="40"/>
      <c r="M37" s="42"/>
      <c r="N37" s="66"/>
      <c r="O37" s="44"/>
    </row>
    <row r="38" spans="1:15" s="57" customFormat="1" ht="15" thickBot="1">
      <c r="A38" s="176"/>
      <c r="B38" s="167"/>
      <c r="C38" s="89"/>
      <c r="D38" s="89"/>
      <c r="E38" s="128"/>
      <c r="F38" s="90"/>
      <c r="G38" s="89"/>
      <c r="H38" s="89"/>
      <c r="I38" s="206" t="s">
        <v>66</v>
      </c>
      <c r="J38" s="135">
        <f>SUM(J6:J36)</f>
        <v>0</v>
      </c>
      <c r="K38" s="96">
        <f>SUM(K6:K36)</f>
        <v>6.6666666666666625</v>
      </c>
      <c r="L38" s="220" t="s">
        <v>57</v>
      </c>
      <c r="M38" s="220"/>
      <c r="N38" s="91">
        <f>N36</f>
        <v>-34.333333333333286</v>
      </c>
      <c r="O38" s="92"/>
    </row>
    <row r="40" spans="1:15">
      <c r="A40" s="19" t="s">
        <v>58</v>
      </c>
      <c r="B40" s="19"/>
      <c r="L40" s="36" t="s">
        <v>59</v>
      </c>
      <c r="M40" s="142"/>
    </row>
    <row r="41" spans="1:15">
      <c r="A41" s="1" t="s">
        <v>2</v>
      </c>
      <c r="D41" s="18" t="s">
        <v>60</v>
      </c>
      <c r="L41" s="18" t="s">
        <v>2</v>
      </c>
      <c r="N41" s="18" t="s">
        <v>60</v>
      </c>
    </row>
    <row r="42" spans="1:15">
      <c r="A42" s="21">
        <f ca="1">TODAY()</f>
        <v>43501</v>
      </c>
      <c r="B42" s="21"/>
      <c r="D42" s="18" t="s">
        <v>61</v>
      </c>
      <c r="N42" s="18" t="s">
        <v>62</v>
      </c>
    </row>
  </sheetData>
  <sheetProtection algorithmName="SHA-512" hashValue="4unjMZWRK/ZmU1XTyDYBPbNHtaT7UEFHA0zcvIbKQ9dOS4wP3ASeZKib6TZ6gCuhpQmLXCH+gIZLxUEsCzJveA==" saltValue="GD+ZMUlmOUba4tS5+uRe3g==" spinCount="100000" sheet="1" objects="1" scenarios="1"/>
  <mergeCells count="7">
    <mergeCell ref="L38:M38"/>
    <mergeCell ref="L4:M4"/>
    <mergeCell ref="A1:O1"/>
    <mergeCell ref="L2:N2"/>
    <mergeCell ref="G2:H2"/>
    <mergeCell ref="E2:F2"/>
    <mergeCell ref="C2:D2"/>
  </mergeCells>
  <conditionalFormatting sqref="N38">
    <cfRule type="cellIs" dxfId="15" priority="2" operator="lessThan">
      <formula>0</formula>
    </cfRule>
  </conditionalFormatting>
  <conditionalFormatting sqref="N4">
    <cfRule type="cellIs" dxfId="14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topLeftCell="A2" zoomScaleNormal="70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7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Mai!N38</f>
        <v>-34.333333333333286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58"/>
      <c r="N5" s="59"/>
      <c r="O5" s="63"/>
    </row>
    <row r="6" spans="1:15" s="175" customFormat="1">
      <c r="A6" s="162" t="s">
        <v>21</v>
      </c>
      <c r="B6" s="70" t="s">
        <v>19</v>
      </c>
      <c r="C6" s="46"/>
      <c r="D6" s="46"/>
      <c r="E6" s="45"/>
      <c r="F6" s="38"/>
      <c r="G6" s="46"/>
      <c r="H6" s="46"/>
      <c r="I6" s="198"/>
      <c r="J6" s="42">
        <f t="shared" ref="J6:J35" si="0">(D6-C6)+(F6-E6)-(H6-G6)</f>
        <v>0</v>
      </c>
      <c r="K6" s="64">
        <v>0.33333333333333298</v>
      </c>
      <c r="L6" s="40">
        <f t="shared" ref="L6:L33" si="1">IF(J6&gt;K6,J6-K6,0)</f>
        <v>0</v>
      </c>
      <c r="M6" s="42">
        <f t="shared" ref="M6:M33" si="2">IF(J6&gt;=K6,0,K6-J6)</f>
        <v>0.33333333333333298</v>
      </c>
      <c r="N6" s="43">
        <f>N4+L6-M6</f>
        <v>-34.666666666666622</v>
      </c>
      <c r="O6" s="44"/>
    </row>
    <row r="7" spans="1:15" s="175" customFormat="1">
      <c r="A7" s="162" t="s">
        <v>23</v>
      </c>
      <c r="B7" s="70" t="s">
        <v>22</v>
      </c>
      <c r="C7" s="46"/>
      <c r="D7" s="46"/>
      <c r="E7" s="45"/>
      <c r="F7" s="38"/>
      <c r="G7" s="46"/>
      <c r="H7" s="46"/>
      <c r="I7" s="198"/>
      <c r="J7" s="42">
        <f t="shared" si="0"/>
        <v>0</v>
      </c>
      <c r="K7" s="64">
        <v>0.33333333333333298</v>
      </c>
      <c r="L7" s="40">
        <f t="shared" si="1"/>
        <v>0</v>
      </c>
      <c r="M7" s="42">
        <f t="shared" si="2"/>
        <v>0.33333333333333298</v>
      </c>
      <c r="N7" s="43">
        <f t="shared" ref="N7:N35" si="3">N6+L7-M7</f>
        <v>-34.999999999999957</v>
      </c>
      <c r="O7" s="44"/>
    </row>
    <row r="8" spans="1:15" s="28" customFormat="1">
      <c r="A8" s="109" t="s">
        <v>25</v>
      </c>
      <c r="B8" s="148" t="s">
        <v>24</v>
      </c>
      <c r="C8" s="52"/>
      <c r="D8" s="52"/>
      <c r="E8" s="48"/>
      <c r="F8" s="49"/>
      <c r="G8" s="52"/>
      <c r="H8" s="52"/>
      <c r="I8" s="202"/>
      <c r="J8" s="55">
        <f t="shared" si="0"/>
        <v>0</v>
      </c>
      <c r="K8" s="67">
        <v>0</v>
      </c>
      <c r="L8" s="50">
        <f t="shared" si="1"/>
        <v>0</v>
      </c>
      <c r="M8" s="55">
        <f t="shared" si="2"/>
        <v>0</v>
      </c>
      <c r="N8" s="51">
        <f t="shared" si="3"/>
        <v>-34.999999999999957</v>
      </c>
      <c r="O8" s="56"/>
    </row>
    <row r="9" spans="1:15" s="28" customFormat="1">
      <c r="A9" s="109" t="s">
        <v>27</v>
      </c>
      <c r="B9" s="148" t="s">
        <v>26</v>
      </c>
      <c r="C9" s="52"/>
      <c r="D9" s="52"/>
      <c r="E9" s="48"/>
      <c r="F9" s="49"/>
      <c r="G9" s="52"/>
      <c r="H9" s="52"/>
      <c r="I9" s="202"/>
      <c r="J9" s="55">
        <f t="shared" si="0"/>
        <v>0</v>
      </c>
      <c r="K9" s="67">
        <v>0</v>
      </c>
      <c r="L9" s="50">
        <f t="shared" si="1"/>
        <v>0</v>
      </c>
      <c r="M9" s="55">
        <f t="shared" si="2"/>
        <v>0</v>
      </c>
      <c r="N9" s="51">
        <f t="shared" si="3"/>
        <v>-34.999999999999957</v>
      </c>
      <c r="O9" s="56"/>
    </row>
    <row r="10" spans="1:15" s="175" customFormat="1">
      <c r="A10" s="162" t="s">
        <v>29</v>
      </c>
      <c r="B10" s="70" t="s">
        <v>28</v>
      </c>
      <c r="C10" s="46"/>
      <c r="D10" s="46"/>
      <c r="E10" s="45"/>
      <c r="F10" s="38"/>
      <c r="G10" s="46"/>
      <c r="H10" s="46"/>
      <c r="I10" s="198"/>
      <c r="J10" s="42">
        <f t="shared" si="0"/>
        <v>0</v>
      </c>
      <c r="K10" s="64">
        <v>0.33333333333333331</v>
      </c>
      <c r="L10" s="40">
        <f t="shared" si="1"/>
        <v>0</v>
      </c>
      <c r="M10" s="42">
        <f t="shared" si="2"/>
        <v>0.33333333333333331</v>
      </c>
      <c r="N10" s="43">
        <f t="shared" si="3"/>
        <v>-35.333333333333293</v>
      </c>
      <c r="O10" s="44"/>
    </row>
    <row r="11" spans="1:15" s="175" customFormat="1">
      <c r="A11" s="162" t="s">
        <v>31</v>
      </c>
      <c r="B11" s="70" t="s">
        <v>30</v>
      </c>
      <c r="C11" s="46"/>
      <c r="D11" s="46"/>
      <c r="E11" s="45"/>
      <c r="F11" s="38"/>
      <c r="G11" s="46"/>
      <c r="H11" s="46"/>
      <c r="I11" s="198"/>
      <c r="J11" s="42">
        <f t="shared" si="0"/>
        <v>0</v>
      </c>
      <c r="K11" s="64">
        <v>0.33333333333333331</v>
      </c>
      <c r="L11" s="40">
        <f t="shared" si="1"/>
        <v>0</v>
      </c>
      <c r="M11" s="42">
        <f t="shared" si="2"/>
        <v>0.33333333333333331</v>
      </c>
      <c r="N11" s="43">
        <f t="shared" si="3"/>
        <v>-35.666666666666629</v>
      </c>
      <c r="O11" s="44"/>
    </row>
    <row r="12" spans="1:15" s="175" customFormat="1">
      <c r="A12" s="162" t="s">
        <v>18</v>
      </c>
      <c r="B12" s="70" t="s">
        <v>32</v>
      </c>
      <c r="C12" s="46"/>
      <c r="D12" s="46"/>
      <c r="E12" s="45"/>
      <c r="F12" s="38"/>
      <c r="G12" s="46"/>
      <c r="H12" s="46"/>
      <c r="I12" s="198"/>
      <c r="J12" s="42">
        <f t="shared" si="0"/>
        <v>0</v>
      </c>
      <c r="K12" s="64">
        <v>0.33333333333333298</v>
      </c>
      <c r="L12" s="40">
        <f t="shared" si="1"/>
        <v>0</v>
      </c>
      <c r="M12" s="42">
        <f t="shared" si="2"/>
        <v>0.33333333333333298</v>
      </c>
      <c r="N12" s="43">
        <f t="shared" si="3"/>
        <v>-35.999999999999964</v>
      </c>
      <c r="O12" s="44"/>
    </row>
    <row r="13" spans="1:15" s="175" customFormat="1">
      <c r="A13" s="162" t="s">
        <v>21</v>
      </c>
      <c r="B13" s="70" t="s">
        <v>33</v>
      </c>
      <c r="C13" s="46"/>
      <c r="D13" s="46"/>
      <c r="E13" s="45"/>
      <c r="F13" s="38"/>
      <c r="G13" s="46"/>
      <c r="H13" s="46"/>
      <c r="I13" s="198"/>
      <c r="J13" s="42">
        <f t="shared" si="0"/>
        <v>0</v>
      </c>
      <c r="K13" s="64">
        <v>0.33333333333333298</v>
      </c>
      <c r="L13" s="40">
        <f t="shared" si="1"/>
        <v>0</v>
      </c>
      <c r="M13" s="42">
        <f t="shared" si="2"/>
        <v>0.33333333333333298</v>
      </c>
      <c r="N13" s="43">
        <f t="shared" si="3"/>
        <v>-36.3333333333333</v>
      </c>
      <c r="O13" s="44"/>
    </row>
    <row r="14" spans="1:15" s="175" customFormat="1">
      <c r="A14" s="162" t="s">
        <v>23</v>
      </c>
      <c r="B14" s="70" t="s">
        <v>34</v>
      </c>
      <c r="C14" s="46"/>
      <c r="D14" s="46"/>
      <c r="E14" s="45"/>
      <c r="F14" s="38"/>
      <c r="G14" s="46"/>
      <c r="H14" s="46"/>
      <c r="I14" s="198"/>
      <c r="J14" s="42">
        <f t="shared" si="0"/>
        <v>0</v>
      </c>
      <c r="K14" s="64">
        <v>0.33333333333333298</v>
      </c>
      <c r="L14" s="40">
        <f t="shared" si="1"/>
        <v>0</v>
      </c>
      <c r="M14" s="42">
        <f t="shared" si="2"/>
        <v>0.33333333333333298</v>
      </c>
      <c r="N14" s="43">
        <f t="shared" si="3"/>
        <v>-36.666666666666636</v>
      </c>
      <c r="O14" s="44"/>
    </row>
    <row r="15" spans="1:15" s="28" customFormat="1">
      <c r="A15" s="109" t="s">
        <v>25</v>
      </c>
      <c r="B15" s="148" t="s">
        <v>35</v>
      </c>
      <c r="C15" s="52"/>
      <c r="D15" s="52"/>
      <c r="E15" s="48"/>
      <c r="F15" s="49"/>
      <c r="G15" s="52"/>
      <c r="H15" s="52"/>
      <c r="I15" s="199"/>
      <c r="J15" s="55">
        <f t="shared" si="0"/>
        <v>0</v>
      </c>
      <c r="K15" s="67">
        <v>0</v>
      </c>
      <c r="L15" s="50">
        <f t="shared" si="1"/>
        <v>0</v>
      </c>
      <c r="M15" s="55">
        <f t="shared" si="2"/>
        <v>0</v>
      </c>
      <c r="N15" s="51">
        <f t="shared" si="3"/>
        <v>-36.666666666666636</v>
      </c>
      <c r="O15" s="56"/>
    </row>
    <row r="16" spans="1:15" s="28" customFormat="1">
      <c r="A16" s="165" t="s">
        <v>27</v>
      </c>
      <c r="B16" s="148" t="s">
        <v>36</v>
      </c>
      <c r="C16" s="52"/>
      <c r="D16" s="52"/>
      <c r="E16" s="48"/>
      <c r="F16" s="49"/>
      <c r="G16" s="52"/>
      <c r="H16" s="52"/>
      <c r="I16" s="199"/>
      <c r="J16" s="55">
        <f t="shared" si="0"/>
        <v>0</v>
      </c>
      <c r="K16" s="67">
        <v>0</v>
      </c>
      <c r="L16" s="50">
        <f t="shared" si="1"/>
        <v>0</v>
      </c>
      <c r="M16" s="55">
        <f t="shared" si="2"/>
        <v>0</v>
      </c>
      <c r="N16" s="51">
        <f t="shared" si="3"/>
        <v>-36.666666666666636</v>
      </c>
      <c r="O16" s="56"/>
    </row>
    <row r="17" spans="1:15" s="175" customFormat="1">
      <c r="A17" s="162" t="s">
        <v>29</v>
      </c>
      <c r="B17" s="70" t="s">
        <v>37</v>
      </c>
      <c r="C17" s="46"/>
      <c r="D17" s="46"/>
      <c r="E17" s="45"/>
      <c r="F17" s="38"/>
      <c r="G17" s="46"/>
      <c r="H17" s="46"/>
      <c r="I17" s="198"/>
      <c r="J17" s="42">
        <f t="shared" si="0"/>
        <v>0</v>
      </c>
      <c r="K17" s="64">
        <v>0.33333333333333331</v>
      </c>
      <c r="L17" s="40">
        <f t="shared" si="1"/>
        <v>0</v>
      </c>
      <c r="M17" s="42">
        <f t="shared" si="2"/>
        <v>0.33333333333333331</v>
      </c>
      <c r="N17" s="43">
        <f t="shared" si="3"/>
        <v>-36.999999999999972</v>
      </c>
      <c r="O17" s="44"/>
    </row>
    <row r="18" spans="1:15" s="175" customFormat="1">
      <c r="A18" s="162" t="s">
        <v>31</v>
      </c>
      <c r="B18" s="70" t="s">
        <v>38</v>
      </c>
      <c r="C18" s="46"/>
      <c r="D18" s="46"/>
      <c r="E18" s="45"/>
      <c r="F18" s="38"/>
      <c r="G18" s="46"/>
      <c r="H18" s="46"/>
      <c r="I18" s="198"/>
      <c r="J18" s="42">
        <f t="shared" si="0"/>
        <v>0</v>
      </c>
      <c r="K18" s="64">
        <v>0.33333333333333331</v>
      </c>
      <c r="L18" s="40">
        <f t="shared" si="1"/>
        <v>0</v>
      </c>
      <c r="M18" s="42">
        <f t="shared" si="2"/>
        <v>0.33333333333333331</v>
      </c>
      <c r="N18" s="43">
        <f t="shared" si="3"/>
        <v>-37.333333333333307</v>
      </c>
      <c r="O18" s="44"/>
    </row>
    <row r="19" spans="1:15" s="175" customFormat="1">
      <c r="A19" s="162" t="s">
        <v>18</v>
      </c>
      <c r="B19" s="70" t="s">
        <v>39</v>
      </c>
      <c r="C19" s="46"/>
      <c r="D19" s="46"/>
      <c r="E19" s="45"/>
      <c r="F19" s="38"/>
      <c r="G19" s="46"/>
      <c r="H19" s="46"/>
      <c r="I19" s="198"/>
      <c r="J19" s="42">
        <f t="shared" si="0"/>
        <v>0</v>
      </c>
      <c r="K19" s="64">
        <v>0.33333333333333298</v>
      </c>
      <c r="L19" s="40">
        <f t="shared" si="1"/>
        <v>0</v>
      </c>
      <c r="M19" s="42">
        <f t="shared" si="2"/>
        <v>0.33333333333333298</v>
      </c>
      <c r="N19" s="43">
        <f t="shared" si="3"/>
        <v>-37.666666666666643</v>
      </c>
      <c r="O19" s="44"/>
    </row>
    <row r="20" spans="1:15" s="175" customFormat="1">
      <c r="A20" s="162" t="s">
        <v>21</v>
      </c>
      <c r="B20" s="70" t="s">
        <v>40</v>
      </c>
      <c r="C20" s="46"/>
      <c r="D20" s="46"/>
      <c r="E20" s="45"/>
      <c r="F20" s="38"/>
      <c r="G20" s="46"/>
      <c r="H20" s="46"/>
      <c r="I20" s="198"/>
      <c r="J20" s="42">
        <f t="shared" si="0"/>
        <v>0</v>
      </c>
      <c r="K20" s="64">
        <v>0.33333333333333298</v>
      </c>
      <c r="L20" s="40">
        <f t="shared" si="1"/>
        <v>0</v>
      </c>
      <c r="M20" s="42">
        <f t="shared" si="2"/>
        <v>0.33333333333333298</v>
      </c>
      <c r="N20" s="43">
        <f t="shared" si="3"/>
        <v>-37.999999999999979</v>
      </c>
      <c r="O20" s="44"/>
    </row>
    <row r="21" spans="1:15" s="175" customFormat="1">
      <c r="A21" s="162" t="s">
        <v>23</v>
      </c>
      <c r="B21" s="70" t="s">
        <v>41</v>
      </c>
      <c r="C21" s="46"/>
      <c r="D21" s="46"/>
      <c r="E21" s="45"/>
      <c r="F21" s="38"/>
      <c r="G21" s="46"/>
      <c r="H21" s="46"/>
      <c r="I21" s="198"/>
      <c r="J21" s="42">
        <f t="shared" si="0"/>
        <v>0</v>
      </c>
      <c r="K21" s="64">
        <v>0.33333333333333298</v>
      </c>
      <c r="L21" s="40">
        <f t="shared" si="1"/>
        <v>0</v>
      </c>
      <c r="M21" s="42">
        <f t="shared" si="2"/>
        <v>0.33333333333333298</v>
      </c>
      <c r="N21" s="43">
        <f t="shared" si="3"/>
        <v>-38.333333333333314</v>
      </c>
      <c r="O21" s="44"/>
    </row>
    <row r="22" spans="1:15" s="28" customFormat="1">
      <c r="A22" s="109" t="s">
        <v>25</v>
      </c>
      <c r="B22" s="148" t="s">
        <v>42</v>
      </c>
      <c r="C22" s="52"/>
      <c r="D22" s="52"/>
      <c r="E22" s="48"/>
      <c r="F22" s="49"/>
      <c r="G22" s="52"/>
      <c r="H22" s="52"/>
      <c r="I22" s="202"/>
      <c r="J22" s="55">
        <f t="shared" si="0"/>
        <v>0</v>
      </c>
      <c r="K22" s="67">
        <v>0</v>
      </c>
      <c r="L22" s="50">
        <f t="shared" si="1"/>
        <v>0</v>
      </c>
      <c r="M22" s="55">
        <f t="shared" si="2"/>
        <v>0</v>
      </c>
      <c r="N22" s="51">
        <f t="shared" si="3"/>
        <v>-38.333333333333314</v>
      </c>
      <c r="O22" s="56"/>
    </row>
    <row r="23" spans="1:15" s="28" customFormat="1">
      <c r="A23" s="109" t="s">
        <v>27</v>
      </c>
      <c r="B23" s="148" t="s">
        <v>43</v>
      </c>
      <c r="C23" s="52"/>
      <c r="D23" s="52"/>
      <c r="E23" s="48"/>
      <c r="F23" s="49"/>
      <c r="G23" s="52"/>
      <c r="H23" s="52"/>
      <c r="I23" s="202"/>
      <c r="J23" s="55">
        <f t="shared" si="0"/>
        <v>0</v>
      </c>
      <c r="K23" s="67">
        <v>0</v>
      </c>
      <c r="L23" s="50">
        <f t="shared" si="1"/>
        <v>0</v>
      </c>
      <c r="M23" s="55">
        <f t="shared" si="2"/>
        <v>0</v>
      </c>
      <c r="N23" s="51">
        <f t="shared" si="3"/>
        <v>-38.333333333333314</v>
      </c>
      <c r="O23" s="56"/>
    </row>
    <row r="24" spans="1:15" s="175" customFormat="1">
      <c r="A24" s="162" t="s">
        <v>29</v>
      </c>
      <c r="B24" s="70" t="s">
        <v>44</v>
      </c>
      <c r="C24" s="46"/>
      <c r="D24" s="46"/>
      <c r="E24" s="45"/>
      <c r="F24" s="38"/>
      <c r="G24" s="46"/>
      <c r="H24" s="46"/>
      <c r="I24" s="198"/>
      <c r="J24" s="42">
        <f t="shared" si="0"/>
        <v>0</v>
      </c>
      <c r="K24" s="64">
        <v>0.33333333333333331</v>
      </c>
      <c r="L24" s="40">
        <f t="shared" si="1"/>
        <v>0</v>
      </c>
      <c r="M24" s="42">
        <f t="shared" si="2"/>
        <v>0.33333333333333331</v>
      </c>
      <c r="N24" s="43">
        <f t="shared" si="3"/>
        <v>-38.66666666666665</v>
      </c>
      <c r="O24" s="44"/>
    </row>
    <row r="25" spans="1:15" s="175" customFormat="1">
      <c r="A25" s="162" t="s">
        <v>31</v>
      </c>
      <c r="B25" s="70" t="s">
        <v>45</v>
      </c>
      <c r="C25" s="46"/>
      <c r="D25" s="46"/>
      <c r="E25" s="45"/>
      <c r="F25" s="38"/>
      <c r="G25" s="46"/>
      <c r="H25" s="46"/>
      <c r="I25" s="198"/>
      <c r="J25" s="42">
        <f t="shared" si="0"/>
        <v>0</v>
      </c>
      <c r="K25" s="64">
        <v>0.33333333333333331</v>
      </c>
      <c r="L25" s="40">
        <f t="shared" si="1"/>
        <v>0</v>
      </c>
      <c r="M25" s="42">
        <f t="shared" si="2"/>
        <v>0.33333333333333331</v>
      </c>
      <c r="N25" s="43">
        <f t="shared" si="3"/>
        <v>-38.999999999999986</v>
      </c>
      <c r="O25" s="44"/>
    </row>
    <row r="26" spans="1:15" s="175" customFormat="1">
      <c r="A26" s="162" t="s">
        <v>18</v>
      </c>
      <c r="B26" s="70" t="s">
        <v>46</v>
      </c>
      <c r="C26" s="46"/>
      <c r="D26" s="46"/>
      <c r="E26" s="45"/>
      <c r="F26" s="38"/>
      <c r="G26" s="46"/>
      <c r="H26" s="46"/>
      <c r="I26" s="198"/>
      <c r="J26" s="42">
        <f t="shared" si="0"/>
        <v>0</v>
      </c>
      <c r="K26" s="64">
        <v>0.33333333333333298</v>
      </c>
      <c r="L26" s="40">
        <f t="shared" si="1"/>
        <v>0</v>
      </c>
      <c r="M26" s="42">
        <f t="shared" si="2"/>
        <v>0.33333333333333298</v>
      </c>
      <c r="N26" s="43">
        <f t="shared" si="3"/>
        <v>-39.333333333333321</v>
      </c>
      <c r="O26" s="44"/>
    </row>
    <row r="27" spans="1:15" s="175" customFormat="1">
      <c r="A27" s="162" t="s">
        <v>21</v>
      </c>
      <c r="B27" s="70" t="s">
        <v>47</v>
      </c>
      <c r="C27" s="46"/>
      <c r="D27" s="46"/>
      <c r="E27" s="45"/>
      <c r="F27" s="38"/>
      <c r="G27" s="46"/>
      <c r="H27" s="46"/>
      <c r="I27" s="198"/>
      <c r="J27" s="42">
        <f t="shared" si="0"/>
        <v>0</v>
      </c>
      <c r="K27" s="64">
        <v>0.33333333333333298</v>
      </c>
      <c r="L27" s="40">
        <f t="shared" si="1"/>
        <v>0</v>
      </c>
      <c r="M27" s="42">
        <f t="shared" si="2"/>
        <v>0.33333333333333298</v>
      </c>
      <c r="N27" s="43">
        <f t="shared" si="3"/>
        <v>-39.666666666666657</v>
      </c>
      <c r="O27" s="44"/>
    </row>
    <row r="28" spans="1:15" s="175" customFormat="1">
      <c r="A28" s="162" t="s">
        <v>23</v>
      </c>
      <c r="B28" s="70" t="s">
        <v>48</v>
      </c>
      <c r="C28" s="46"/>
      <c r="D28" s="46"/>
      <c r="E28" s="45"/>
      <c r="F28" s="38"/>
      <c r="G28" s="46"/>
      <c r="H28" s="46"/>
      <c r="I28" s="198"/>
      <c r="J28" s="42">
        <f t="shared" si="0"/>
        <v>0</v>
      </c>
      <c r="K28" s="64">
        <v>0.33333333333333298</v>
      </c>
      <c r="L28" s="40">
        <f t="shared" si="1"/>
        <v>0</v>
      </c>
      <c r="M28" s="42">
        <f t="shared" si="2"/>
        <v>0.33333333333333298</v>
      </c>
      <c r="N28" s="43">
        <f t="shared" si="3"/>
        <v>-39.999999999999993</v>
      </c>
      <c r="O28" s="44"/>
    </row>
    <row r="29" spans="1:15" s="28" customFormat="1">
      <c r="A29" s="109" t="s">
        <v>25</v>
      </c>
      <c r="B29" s="148" t="s">
        <v>49</v>
      </c>
      <c r="C29" s="52"/>
      <c r="D29" s="52"/>
      <c r="E29" s="48"/>
      <c r="F29" s="49"/>
      <c r="G29" s="52"/>
      <c r="H29" s="52"/>
      <c r="I29" s="202"/>
      <c r="J29" s="55">
        <f t="shared" si="0"/>
        <v>0</v>
      </c>
      <c r="K29" s="67">
        <v>0</v>
      </c>
      <c r="L29" s="50">
        <f t="shared" si="1"/>
        <v>0</v>
      </c>
      <c r="M29" s="55">
        <f t="shared" si="2"/>
        <v>0</v>
      </c>
      <c r="N29" s="51">
        <f t="shared" si="3"/>
        <v>-39.999999999999993</v>
      </c>
      <c r="O29" s="56"/>
    </row>
    <row r="30" spans="1:15" s="28" customFormat="1">
      <c r="A30" s="109" t="s">
        <v>27</v>
      </c>
      <c r="B30" s="148" t="s">
        <v>50</v>
      </c>
      <c r="C30" s="52"/>
      <c r="D30" s="52"/>
      <c r="E30" s="48"/>
      <c r="F30" s="49"/>
      <c r="G30" s="52"/>
      <c r="H30" s="52"/>
      <c r="I30" s="202"/>
      <c r="J30" s="55">
        <f t="shared" si="0"/>
        <v>0</v>
      </c>
      <c r="K30" s="67">
        <v>0</v>
      </c>
      <c r="L30" s="50">
        <f t="shared" si="1"/>
        <v>0</v>
      </c>
      <c r="M30" s="55">
        <f t="shared" si="2"/>
        <v>0</v>
      </c>
      <c r="N30" s="51">
        <f t="shared" si="3"/>
        <v>-39.999999999999993</v>
      </c>
      <c r="O30" s="56"/>
    </row>
    <row r="31" spans="1:15" s="175" customFormat="1">
      <c r="A31" s="162" t="s">
        <v>29</v>
      </c>
      <c r="B31" s="70" t="s">
        <v>51</v>
      </c>
      <c r="C31" s="46"/>
      <c r="D31" s="46"/>
      <c r="E31" s="45"/>
      <c r="F31" s="38"/>
      <c r="G31" s="46"/>
      <c r="H31" s="46"/>
      <c r="I31" s="198"/>
      <c r="J31" s="42">
        <f t="shared" si="0"/>
        <v>0</v>
      </c>
      <c r="K31" s="64">
        <v>0.33333333333333331</v>
      </c>
      <c r="L31" s="40">
        <f t="shared" si="1"/>
        <v>0</v>
      </c>
      <c r="M31" s="42">
        <f t="shared" si="2"/>
        <v>0.33333333333333331</v>
      </c>
      <c r="N31" s="43">
        <f t="shared" si="3"/>
        <v>-40.333333333333329</v>
      </c>
      <c r="O31" s="44"/>
    </row>
    <row r="32" spans="1:15" s="175" customFormat="1">
      <c r="A32" s="162" t="s">
        <v>31</v>
      </c>
      <c r="B32" s="70" t="s">
        <v>52</v>
      </c>
      <c r="C32" s="46"/>
      <c r="D32" s="46"/>
      <c r="E32" s="45"/>
      <c r="F32" s="38"/>
      <c r="G32" s="46"/>
      <c r="H32" s="46"/>
      <c r="I32" s="198"/>
      <c r="J32" s="42">
        <f t="shared" si="0"/>
        <v>0</v>
      </c>
      <c r="K32" s="64">
        <v>0.33333333333333331</v>
      </c>
      <c r="L32" s="40">
        <f t="shared" si="1"/>
        <v>0</v>
      </c>
      <c r="M32" s="42">
        <f t="shared" si="2"/>
        <v>0.33333333333333331</v>
      </c>
      <c r="N32" s="43">
        <f t="shared" si="3"/>
        <v>-40.666666666666664</v>
      </c>
      <c r="O32" s="44"/>
    </row>
    <row r="33" spans="1:15" s="175" customFormat="1">
      <c r="A33" s="162" t="s">
        <v>18</v>
      </c>
      <c r="B33" s="70" t="s">
        <v>53</v>
      </c>
      <c r="C33" s="46"/>
      <c r="D33" s="46"/>
      <c r="E33" s="45"/>
      <c r="F33" s="38"/>
      <c r="G33" s="46"/>
      <c r="H33" s="46"/>
      <c r="I33" s="198"/>
      <c r="J33" s="42">
        <f>(D33-C33)+(F33-E33)-(H33-G33)</f>
        <v>0</v>
      </c>
      <c r="K33" s="64">
        <v>0.33333333333333298</v>
      </c>
      <c r="L33" s="40">
        <f t="shared" si="1"/>
        <v>0</v>
      </c>
      <c r="M33" s="42">
        <f t="shared" si="2"/>
        <v>0.33333333333333298</v>
      </c>
      <c r="N33" s="43">
        <f t="shared" si="3"/>
        <v>-41</v>
      </c>
      <c r="O33" s="44"/>
    </row>
    <row r="34" spans="1:15" s="175" customFormat="1">
      <c r="A34" s="162" t="s">
        <v>21</v>
      </c>
      <c r="B34" s="70" t="s">
        <v>54</v>
      </c>
      <c r="C34" s="46"/>
      <c r="D34" s="46"/>
      <c r="E34" s="45"/>
      <c r="F34" s="38"/>
      <c r="G34" s="46"/>
      <c r="H34" s="46"/>
      <c r="I34" s="198"/>
      <c r="J34" s="42">
        <f t="shared" si="0"/>
        <v>0</v>
      </c>
      <c r="K34" s="64">
        <v>0.33333333333333298</v>
      </c>
      <c r="L34" s="40">
        <f>IF(J34&gt;K34,J34-K34,0)</f>
        <v>0</v>
      </c>
      <c r="M34" s="42">
        <f>IF(J34&gt;=K34,0,K34-J34)</f>
        <v>0.33333333333333298</v>
      </c>
      <c r="N34" s="43">
        <f t="shared" si="3"/>
        <v>-41.333333333333336</v>
      </c>
      <c r="O34" s="44"/>
    </row>
    <row r="35" spans="1:15" s="57" customFormat="1">
      <c r="A35" s="162" t="s">
        <v>23</v>
      </c>
      <c r="B35" s="46" t="s">
        <v>55</v>
      </c>
      <c r="C35" s="45"/>
      <c r="D35" s="46"/>
      <c r="E35" s="45"/>
      <c r="F35" s="38"/>
      <c r="G35" s="46"/>
      <c r="H35" s="46"/>
      <c r="I35" s="198"/>
      <c r="J35" s="42">
        <f t="shared" si="0"/>
        <v>0</v>
      </c>
      <c r="K35" s="64">
        <v>0.33333333333333331</v>
      </c>
      <c r="L35" s="40">
        <f>IF(J35&gt;K35,J35-K35,0)</f>
        <v>0</v>
      </c>
      <c r="M35" s="42">
        <f>IF(J35&gt;=K35,0,K35-J35)</f>
        <v>0.33333333333333331</v>
      </c>
      <c r="N35" s="43">
        <f t="shared" si="3"/>
        <v>-41.666666666666671</v>
      </c>
      <c r="O35" s="44"/>
    </row>
    <row r="36" spans="1:15" s="57" customFormat="1">
      <c r="A36" s="164"/>
      <c r="B36" s="59"/>
      <c r="C36" s="46"/>
      <c r="D36" s="46"/>
      <c r="E36" s="45"/>
      <c r="F36" s="38"/>
      <c r="G36" s="46"/>
      <c r="H36" s="46"/>
      <c r="I36" s="204"/>
      <c r="J36" s="42"/>
      <c r="K36" s="64"/>
      <c r="L36" s="40"/>
      <c r="M36" s="42"/>
      <c r="N36" s="66"/>
      <c r="O36" s="44"/>
    </row>
    <row r="37" spans="1:15" s="57" customFormat="1" ht="15" thickBot="1">
      <c r="A37" s="176"/>
      <c r="B37" s="167"/>
      <c r="C37" s="89"/>
      <c r="D37" s="89"/>
      <c r="E37" s="128"/>
      <c r="F37" s="90"/>
      <c r="G37" s="89"/>
      <c r="H37" s="89"/>
      <c r="I37" s="206" t="s">
        <v>66</v>
      </c>
      <c r="J37" s="135">
        <f>SUM(J6:J35)</f>
        <v>0</v>
      </c>
      <c r="K37" s="96">
        <f>SUM(K6:K35)</f>
        <v>7.3333333333333286</v>
      </c>
      <c r="L37" s="220" t="s">
        <v>57</v>
      </c>
      <c r="M37" s="220"/>
      <c r="N37" s="91">
        <f>N35</f>
        <v>-41.666666666666671</v>
      </c>
      <c r="O37" s="92"/>
    </row>
    <row r="38" spans="1:15">
      <c r="A38" s="145"/>
      <c r="B38" s="145"/>
      <c r="C38" s="145"/>
      <c r="D38" s="145"/>
      <c r="I38" s="207"/>
    </row>
    <row r="39" spans="1:15">
      <c r="A39" s="171" t="s">
        <v>58</v>
      </c>
      <c r="B39" s="171"/>
      <c r="C39" s="145"/>
      <c r="D39" s="145"/>
      <c r="L39" s="20" t="s">
        <v>59</v>
      </c>
      <c r="M39" s="20"/>
    </row>
    <row r="40" spans="1:15">
      <c r="A40" s="145" t="s">
        <v>2</v>
      </c>
      <c r="B40" s="145"/>
      <c r="C40" s="145"/>
      <c r="D40" s="145" t="s">
        <v>60</v>
      </c>
      <c r="L40" s="1" t="s">
        <v>2</v>
      </c>
      <c r="N40" s="1" t="s">
        <v>60</v>
      </c>
    </row>
    <row r="41" spans="1:15">
      <c r="A41" s="172">
        <f ca="1">TODAY()</f>
        <v>43501</v>
      </c>
      <c r="B41" s="172"/>
      <c r="C41" s="145"/>
      <c r="D41" s="145" t="s">
        <v>61</v>
      </c>
      <c r="N41" s="1" t="s">
        <v>62</v>
      </c>
    </row>
  </sheetData>
  <sheetProtection algorithmName="SHA-512" hashValue="wcua5pBqlZ8nFMb/FOCpnx5dbPMF0RWqse3+ltwJj5JBQad8vna5espDzbEaiZwdSa8g5JgfLJZBo9pcdhHjCw==" saltValue="l9pQ71g1PzWu6WowHM8b5w==" spinCount="100000" sheet="1" objects="1" scenarios="1"/>
  <mergeCells count="7">
    <mergeCell ref="A1:O1"/>
    <mergeCell ref="L37:M37"/>
    <mergeCell ref="L4:M4"/>
    <mergeCell ref="C2:D2"/>
    <mergeCell ref="E2:F2"/>
    <mergeCell ref="G2:H2"/>
    <mergeCell ref="L2:N2"/>
  </mergeCells>
  <conditionalFormatting sqref="N37">
    <cfRule type="cellIs" dxfId="13" priority="2" operator="lessThan">
      <formula>0</formula>
    </cfRule>
  </conditionalFormatting>
  <conditionalFormatting sqref="N4">
    <cfRule type="cellIs" dxfId="12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A2" zoomScaleNormal="75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7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8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Juni!N37</f>
        <v>-41.666666666666671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58"/>
      <c r="N5" s="59"/>
      <c r="O5" s="63"/>
    </row>
    <row r="6" spans="1:15" s="28" customFormat="1">
      <c r="A6" s="109" t="s">
        <v>25</v>
      </c>
      <c r="B6" s="148" t="s">
        <v>19</v>
      </c>
      <c r="C6" s="52"/>
      <c r="D6" s="52"/>
      <c r="E6" s="48"/>
      <c r="F6" s="49"/>
      <c r="G6" s="52"/>
      <c r="H6" s="52"/>
      <c r="I6" s="202"/>
      <c r="J6" s="55">
        <f t="shared" ref="J6:J36" si="0">(D6-C6)+(F6-E6)-(H6-G6)</f>
        <v>0</v>
      </c>
      <c r="K6" s="67">
        <v>0</v>
      </c>
      <c r="L6" s="50">
        <f t="shared" ref="L6:L36" si="1">IF(J6&gt;K6,J6-K6,0)</f>
        <v>0</v>
      </c>
      <c r="M6" s="55">
        <f t="shared" ref="M6:M36" si="2">IF(J6&gt;=K6,0,K6-J6)</f>
        <v>0</v>
      </c>
      <c r="N6" s="51">
        <f>N4+L6-M6</f>
        <v>-41.666666666666671</v>
      </c>
      <c r="O6" s="56"/>
    </row>
    <row r="7" spans="1:15" s="28" customFormat="1">
      <c r="A7" s="163" t="s">
        <v>27</v>
      </c>
      <c r="B7" s="148" t="s">
        <v>22</v>
      </c>
      <c r="C7" s="52"/>
      <c r="D7" s="52"/>
      <c r="E7" s="48"/>
      <c r="F7" s="49"/>
      <c r="G7" s="52"/>
      <c r="H7" s="52"/>
      <c r="I7" s="202"/>
      <c r="J7" s="55">
        <f t="shared" si="0"/>
        <v>0</v>
      </c>
      <c r="K7" s="67">
        <v>0</v>
      </c>
      <c r="L7" s="50">
        <f t="shared" si="1"/>
        <v>0</v>
      </c>
      <c r="M7" s="55">
        <f t="shared" si="2"/>
        <v>0</v>
      </c>
      <c r="N7" s="51">
        <f>N6+L7-M7</f>
        <v>-41.666666666666671</v>
      </c>
      <c r="O7" s="56"/>
    </row>
    <row r="8" spans="1:15" s="175" customFormat="1">
      <c r="A8" s="162" t="s">
        <v>29</v>
      </c>
      <c r="B8" s="70" t="s">
        <v>24</v>
      </c>
      <c r="C8" s="37"/>
      <c r="D8" s="37"/>
      <c r="E8" s="126"/>
      <c r="F8" s="120"/>
      <c r="G8" s="37"/>
      <c r="H8" s="37"/>
      <c r="I8" s="205"/>
      <c r="J8" s="42">
        <f t="shared" si="0"/>
        <v>0</v>
      </c>
      <c r="K8" s="64">
        <v>0.33333333333333331</v>
      </c>
      <c r="L8" s="40">
        <f t="shared" si="1"/>
        <v>0</v>
      </c>
      <c r="M8" s="42">
        <f t="shared" si="2"/>
        <v>0.33333333333333331</v>
      </c>
      <c r="N8" s="43">
        <f t="shared" ref="N8:N36" si="3">N7+L8-M8</f>
        <v>-42.000000000000007</v>
      </c>
      <c r="O8" s="44"/>
    </row>
    <row r="9" spans="1:15" s="175" customFormat="1">
      <c r="A9" s="162" t="s">
        <v>31</v>
      </c>
      <c r="B9" s="70" t="s">
        <v>26</v>
      </c>
      <c r="C9" s="37"/>
      <c r="D9" s="37"/>
      <c r="E9" s="126"/>
      <c r="F9" s="120"/>
      <c r="G9" s="37"/>
      <c r="H9" s="37"/>
      <c r="I9" s="205"/>
      <c r="J9" s="42">
        <f t="shared" si="0"/>
        <v>0</v>
      </c>
      <c r="K9" s="64">
        <v>0.33333333333333331</v>
      </c>
      <c r="L9" s="40">
        <f t="shared" si="1"/>
        <v>0</v>
      </c>
      <c r="M9" s="42">
        <f t="shared" si="2"/>
        <v>0.33333333333333331</v>
      </c>
      <c r="N9" s="43">
        <f t="shared" si="3"/>
        <v>-42.333333333333343</v>
      </c>
      <c r="O9" s="44"/>
    </row>
    <row r="10" spans="1:15" s="175" customFormat="1">
      <c r="A10" s="162" t="s">
        <v>18</v>
      </c>
      <c r="B10" s="70" t="s">
        <v>28</v>
      </c>
      <c r="C10" s="46"/>
      <c r="D10" s="46"/>
      <c r="E10" s="45"/>
      <c r="F10" s="38"/>
      <c r="G10" s="46"/>
      <c r="H10" s="46"/>
      <c r="I10" s="198"/>
      <c r="J10" s="42">
        <f t="shared" si="0"/>
        <v>0</v>
      </c>
      <c r="K10" s="64">
        <v>0.33333333333333298</v>
      </c>
      <c r="L10" s="40">
        <f t="shared" si="1"/>
        <v>0</v>
      </c>
      <c r="M10" s="42">
        <f t="shared" si="2"/>
        <v>0.33333333333333298</v>
      </c>
      <c r="N10" s="43">
        <f t="shared" si="3"/>
        <v>-42.666666666666679</v>
      </c>
      <c r="O10" s="44"/>
    </row>
    <row r="11" spans="1:15" s="175" customFormat="1">
      <c r="A11" s="162" t="s">
        <v>21</v>
      </c>
      <c r="B11" s="70" t="s">
        <v>30</v>
      </c>
      <c r="C11" s="46"/>
      <c r="D11" s="46"/>
      <c r="E11" s="45"/>
      <c r="F11" s="38"/>
      <c r="G11" s="46"/>
      <c r="H11" s="46"/>
      <c r="I11" s="198"/>
      <c r="J11" s="42">
        <f t="shared" si="0"/>
        <v>0</v>
      </c>
      <c r="K11" s="64">
        <v>0.33333333333333298</v>
      </c>
      <c r="L11" s="40">
        <f t="shared" si="1"/>
        <v>0</v>
      </c>
      <c r="M11" s="42">
        <f t="shared" si="2"/>
        <v>0.33333333333333298</v>
      </c>
      <c r="N11" s="43">
        <f t="shared" si="3"/>
        <v>-43.000000000000014</v>
      </c>
      <c r="O11" s="44"/>
    </row>
    <row r="12" spans="1:15" s="175" customFormat="1">
      <c r="A12" s="162" t="s">
        <v>23</v>
      </c>
      <c r="B12" s="70" t="s">
        <v>32</v>
      </c>
      <c r="C12" s="46"/>
      <c r="D12" s="46"/>
      <c r="E12" s="45"/>
      <c r="F12" s="38"/>
      <c r="G12" s="46"/>
      <c r="H12" s="46"/>
      <c r="I12" s="198"/>
      <c r="J12" s="42">
        <f t="shared" si="0"/>
        <v>0</v>
      </c>
      <c r="K12" s="64">
        <v>0.33333333333333298</v>
      </c>
      <c r="L12" s="40">
        <f t="shared" si="1"/>
        <v>0</v>
      </c>
      <c r="M12" s="42">
        <f t="shared" si="2"/>
        <v>0.33333333333333298</v>
      </c>
      <c r="N12" s="43">
        <f t="shared" si="3"/>
        <v>-43.33333333333335</v>
      </c>
      <c r="O12" s="44"/>
    </row>
    <row r="13" spans="1:15" s="28" customFormat="1">
      <c r="A13" s="109" t="s">
        <v>25</v>
      </c>
      <c r="B13" s="148" t="s">
        <v>33</v>
      </c>
      <c r="C13" s="52"/>
      <c r="D13" s="52"/>
      <c r="E13" s="48"/>
      <c r="F13" s="49"/>
      <c r="G13" s="52"/>
      <c r="H13" s="52"/>
      <c r="I13" s="202"/>
      <c r="J13" s="55">
        <f t="shared" si="0"/>
        <v>0</v>
      </c>
      <c r="K13" s="67">
        <v>0</v>
      </c>
      <c r="L13" s="50">
        <f t="shared" si="1"/>
        <v>0</v>
      </c>
      <c r="M13" s="55">
        <f t="shared" si="2"/>
        <v>0</v>
      </c>
      <c r="N13" s="51">
        <f t="shared" si="3"/>
        <v>-43.33333333333335</v>
      </c>
      <c r="O13" s="56"/>
    </row>
    <row r="14" spans="1:15" s="28" customFormat="1">
      <c r="A14" s="163" t="s">
        <v>27</v>
      </c>
      <c r="B14" s="148" t="s">
        <v>34</v>
      </c>
      <c r="C14" s="52"/>
      <c r="D14" s="52"/>
      <c r="E14" s="48"/>
      <c r="F14" s="49"/>
      <c r="G14" s="52"/>
      <c r="H14" s="52"/>
      <c r="I14" s="202"/>
      <c r="J14" s="55">
        <f t="shared" si="0"/>
        <v>0</v>
      </c>
      <c r="K14" s="67">
        <v>0</v>
      </c>
      <c r="L14" s="50">
        <f t="shared" si="1"/>
        <v>0</v>
      </c>
      <c r="M14" s="55">
        <f t="shared" si="2"/>
        <v>0</v>
      </c>
      <c r="N14" s="51">
        <f t="shared" si="3"/>
        <v>-43.33333333333335</v>
      </c>
      <c r="O14" s="56"/>
    </row>
    <row r="15" spans="1:15" s="175" customFormat="1">
      <c r="A15" s="162" t="s">
        <v>29</v>
      </c>
      <c r="B15" s="70" t="s">
        <v>35</v>
      </c>
      <c r="C15" s="37"/>
      <c r="D15" s="37"/>
      <c r="E15" s="126"/>
      <c r="F15" s="120"/>
      <c r="G15" s="37"/>
      <c r="H15" s="37"/>
      <c r="I15" s="198"/>
      <c r="J15" s="42">
        <f t="shared" si="0"/>
        <v>0</v>
      </c>
      <c r="K15" s="64">
        <v>0.33333333333333331</v>
      </c>
      <c r="L15" s="40">
        <f t="shared" si="1"/>
        <v>0</v>
      </c>
      <c r="M15" s="42">
        <f t="shared" si="2"/>
        <v>0.33333333333333331</v>
      </c>
      <c r="N15" s="43">
        <f t="shared" si="3"/>
        <v>-43.666666666666686</v>
      </c>
      <c r="O15" s="44"/>
    </row>
    <row r="16" spans="1:15" s="175" customFormat="1">
      <c r="A16" s="162" t="s">
        <v>31</v>
      </c>
      <c r="B16" s="70" t="s">
        <v>36</v>
      </c>
      <c r="C16" s="37"/>
      <c r="D16" s="37"/>
      <c r="E16" s="126"/>
      <c r="F16" s="120"/>
      <c r="G16" s="37"/>
      <c r="H16" s="37"/>
      <c r="I16" s="198"/>
      <c r="J16" s="42">
        <f t="shared" si="0"/>
        <v>0</v>
      </c>
      <c r="K16" s="64">
        <v>0.33333333333333331</v>
      </c>
      <c r="L16" s="40">
        <f t="shared" si="1"/>
        <v>0</v>
      </c>
      <c r="M16" s="42">
        <f t="shared" si="2"/>
        <v>0.33333333333333331</v>
      </c>
      <c r="N16" s="43">
        <f t="shared" si="3"/>
        <v>-44.000000000000021</v>
      </c>
      <c r="O16" s="44"/>
    </row>
    <row r="17" spans="1:15" s="175" customFormat="1">
      <c r="A17" s="162" t="s">
        <v>18</v>
      </c>
      <c r="B17" s="70" t="s">
        <v>37</v>
      </c>
      <c r="C17" s="46"/>
      <c r="D17" s="46"/>
      <c r="E17" s="45"/>
      <c r="F17" s="38"/>
      <c r="G17" s="46"/>
      <c r="H17" s="46"/>
      <c r="I17" s="198"/>
      <c r="J17" s="42">
        <f t="shared" si="0"/>
        <v>0</v>
      </c>
      <c r="K17" s="64">
        <v>0.33333333333333298</v>
      </c>
      <c r="L17" s="40">
        <f t="shared" si="1"/>
        <v>0</v>
      </c>
      <c r="M17" s="42">
        <f t="shared" si="2"/>
        <v>0.33333333333333298</v>
      </c>
      <c r="N17" s="43">
        <f t="shared" si="3"/>
        <v>-44.333333333333357</v>
      </c>
      <c r="O17" s="44"/>
    </row>
    <row r="18" spans="1:15" s="175" customFormat="1">
      <c r="A18" s="162" t="s">
        <v>21</v>
      </c>
      <c r="B18" s="70" t="s">
        <v>38</v>
      </c>
      <c r="C18" s="46"/>
      <c r="D18" s="46"/>
      <c r="E18" s="45"/>
      <c r="F18" s="38"/>
      <c r="G18" s="46"/>
      <c r="H18" s="46"/>
      <c r="I18" s="198"/>
      <c r="J18" s="42">
        <f t="shared" si="0"/>
        <v>0</v>
      </c>
      <c r="K18" s="64">
        <v>0.33333333333333298</v>
      </c>
      <c r="L18" s="40">
        <f t="shared" si="1"/>
        <v>0</v>
      </c>
      <c r="M18" s="42">
        <f t="shared" si="2"/>
        <v>0.33333333333333298</v>
      </c>
      <c r="N18" s="43">
        <f t="shared" si="3"/>
        <v>-44.666666666666693</v>
      </c>
      <c r="O18" s="44"/>
    </row>
    <row r="19" spans="1:15" s="175" customFormat="1">
      <c r="A19" s="162" t="s">
        <v>23</v>
      </c>
      <c r="B19" s="70" t="s">
        <v>39</v>
      </c>
      <c r="C19" s="46"/>
      <c r="D19" s="46"/>
      <c r="E19" s="45"/>
      <c r="F19" s="38"/>
      <c r="G19" s="46"/>
      <c r="H19" s="46"/>
      <c r="I19" s="198"/>
      <c r="J19" s="42">
        <f t="shared" si="0"/>
        <v>0</v>
      </c>
      <c r="K19" s="64">
        <v>0.33333333333333298</v>
      </c>
      <c r="L19" s="40">
        <f t="shared" si="1"/>
        <v>0</v>
      </c>
      <c r="M19" s="42">
        <f t="shared" si="2"/>
        <v>0.33333333333333298</v>
      </c>
      <c r="N19" s="43">
        <f t="shared" si="3"/>
        <v>-45.000000000000028</v>
      </c>
      <c r="O19" s="44"/>
    </row>
    <row r="20" spans="1:15" s="28" customFormat="1">
      <c r="A20" s="109" t="s">
        <v>25</v>
      </c>
      <c r="B20" s="148" t="s">
        <v>40</v>
      </c>
      <c r="C20" s="52"/>
      <c r="D20" s="52"/>
      <c r="E20" s="48"/>
      <c r="F20" s="49"/>
      <c r="G20" s="52"/>
      <c r="H20" s="52"/>
      <c r="I20" s="202"/>
      <c r="J20" s="55">
        <f t="shared" si="0"/>
        <v>0</v>
      </c>
      <c r="K20" s="67">
        <v>0</v>
      </c>
      <c r="L20" s="50">
        <f t="shared" si="1"/>
        <v>0</v>
      </c>
      <c r="M20" s="55">
        <f t="shared" si="2"/>
        <v>0</v>
      </c>
      <c r="N20" s="51">
        <f t="shared" si="3"/>
        <v>-45.000000000000028</v>
      </c>
      <c r="O20" s="56"/>
    </row>
    <row r="21" spans="1:15" s="28" customFormat="1">
      <c r="A21" s="109" t="s">
        <v>27</v>
      </c>
      <c r="B21" s="148" t="s">
        <v>41</v>
      </c>
      <c r="C21" s="52"/>
      <c r="D21" s="52"/>
      <c r="E21" s="48"/>
      <c r="F21" s="49"/>
      <c r="G21" s="52"/>
      <c r="H21" s="52"/>
      <c r="I21" s="202"/>
      <c r="J21" s="55">
        <f t="shared" si="0"/>
        <v>0</v>
      </c>
      <c r="K21" s="67">
        <v>0</v>
      </c>
      <c r="L21" s="50">
        <f t="shared" si="1"/>
        <v>0</v>
      </c>
      <c r="M21" s="55">
        <f t="shared" si="2"/>
        <v>0</v>
      </c>
      <c r="N21" s="51">
        <f t="shared" si="3"/>
        <v>-45.000000000000028</v>
      </c>
      <c r="O21" s="56"/>
    </row>
    <row r="22" spans="1:15" s="175" customFormat="1">
      <c r="A22" s="162" t="s">
        <v>29</v>
      </c>
      <c r="B22" s="70" t="s">
        <v>42</v>
      </c>
      <c r="C22" s="37"/>
      <c r="D22" s="37"/>
      <c r="E22" s="126"/>
      <c r="F22" s="120"/>
      <c r="G22" s="37"/>
      <c r="H22" s="37"/>
      <c r="I22" s="205"/>
      <c r="J22" s="42">
        <f t="shared" si="0"/>
        <v>0</v>
      </c>
      <c r="K22" s="64">
        <v>0.33333333333333331</v>
      </c>
      <c r="L22" s="40">
        <f t="shared" si="1"/>
        <v>0</v>
      </c>
      <c r="M22" s="42">
        <f t="shared" si="2"/>
        <v>0.33333333333333331</v>
      </c>
      <c r="N22" s="43">
        <f t="shared" si="3"/>
        <v>-45.333333333333364</v>
      </c>
      <c r="O22" s="44"/>
    </row>
    <row r="23" spans="1:15" s="175" customFormat="1">
      <c r="A23" s="162" t="s">
        <v>31</v>
      </c>
      <c r="B23" s="70" t="s">
        <v>43</v>
      </c>
      <c r="C23" s="37"/>
      <c r="D23" s="37"/>
      <c r="E23" s="126"/>
      <c r="F23" s="120"/>
      <c r="G23" s="37"/>
      <c r="H23" s="37"/>
      <c r="I23" s="205"/>
      <c r="J23" s="42">
        <f t="shared" si="0"/>
        <v>0</v>
      </c>
      <c r="K23" s="64">
        <v>0.33333333333333331</v>
      </c>
      <c r="L23" s="40">
        <f t="shared" si="1"/>
        <v>0</v>
      </c>
      <c r="M23" s="42">
        <f t="shared" si="2"/>
        <v>0.33333333333333331</v>
      </c>
      <c r="N23" s="43">
        <f t="shared" si="3"/>
        <v>-45.6666666666667</v>
      </c>
      <c r="O23" s="44"/>
    </row>
    <row r="24" spans="1:15" s="175" customFormat="1">
      <c r="A24" s="162" t="s">
        <v>18</v>
      </c>
      <c r="B24" s="70" t="s">
        <v>44</v>
      </c>
      <c r="C24" s="46"/>
      <c r="D24" s="46"/>
      <c r="E24" s="45"/>
      <c r="F24" s="38"/>
      <c r="G24" s="46"/>
      <c r="H24" s="46"/>
      <c r="I24" s="198"/>
      <c r="J24" s="42">
        <f t="shared" si="0"/>
        <v>0</v>
      </c>
      <c r="K24" s="64">
        <v>0.33333333333333298</v>
      </c>
      <c r="L24" s="40">
        <f t="shared" si="1"/>
        <v>0</v>
      </c>
      <c r="M24" s="42">
        <f t="shared" si="2"/>
        <v>0.33333333333333298</v>
      </c>
      <c r="N24" s="43">
        <f t="shared" si="3"/>
        <v>-46.000000000000036</v>
      </c>
      <c r="O24" s="44"/>
    </row>
    <row r="25" spans="1:15" s="175" customFormat="1">
      <c r="A25" s="162" t="s">
        <v>21</v>
      </c>
      <c r="B25" s="70" t="s">
        <v>45</v>
      </c>
      <c r="C25" s="46"/>
      <c r="D25" s="46"/>
      <c r="E25" s="45"/>
      <c r="F25" s="38"/>
      <c r="G25" s="46"/>
      <c r="H25" s="46"/>
      <c r="I25" s="198"/>
      <c r="J25" s="42">
        <f t="shared" si="0"/>
        <v>0</v>
      </c>
      <c r="K25" s="64">
        <v>0.33333333333333298</v>
      </c>
      <c r="L25" s="40">
        <f t="shared" si="1"/>
        <v>0</v>
      </c>
      <c r="M25" s="42">
        <f t="shared" si="2"/>
        <v>0.33333333333333298</v>
      </c>
      <c r="N25" s="43">
        <f t="shared" si="3"/>
        <v>-46.333333333333371</v>
      </c>
      <c r="O25" s="44"/>
    </row>
    <row r="26" spans="1:15" s="175" customFormat="1">
      <c r="A26" s="162" t="s">
        <v>23</v>
      </c>
      <c r="B26" s="70" t="s">
        <v>46</v>
      </c>
      <c r="C26" s="46"/>
      <c r="D26" s="46"/>
      <c r="E26" s="45"/>
      <c r="F26" s="38"/>
      <c r="G26" s="46"/>
      <c r="H26" s="46"/>
      <c r="I26" s="198"/>
      <c r="J26" s="42">
        <f t="shared" si="0"/>
        <v>0</v>
      </c>
      <c r="K26" s="64">
        <v>0.33333333333333298</v>
      </c>
      <c r="L26" s="40">
        <f t="shared" si="1"/>
        <v>0</v>
      </c>
      <c r="M26" s="42">
        <f t="shared" si="2"/>
        <v>0.33333333333333298</v>
      </c>
      <c r="N26" s="43">
        <f t="shared" si="3"/>
        <v>-46.666666666666707</v>
      </c>
      <c r="O26" s="44"/>
    </row>
    <row r="27" spans="1:15" s="28" customFormat="1">
      <c r="A27" s="109" t="s">
        <v>25</v>
      </c>
      <c r="B27" s="148" t="s">
        <v>47</v>
      </c>
      <c r="C27" s="52"/>
      <c r="D27" s="52"/>
      <c r="E27" s="48"/>
      <c r="F27" s="49"/>
      <c r="G27" s="52"/>
      <c r="H27" s="52"/>
      <c r="I27" s="202"/>
      <c r="J27" s="55">
        <f t="shared" si="0"/>
        <v>0</v>
      </c>
      <c r="K27" s="67">
        <v>0</v>
      </c>
      <c r="L27" s="50">
        <f t="shared" si="1"/>
        <v>0</v>
      </c>
      <c r="M27" s="55">
        <f t="shared" si="2"/>
        <v>0</v>
      </c>
      <c r="N27" s="51">
        <f t="shared" si="3"/>
        <v>-46.666666666666707</v>
      </c>
      <c r="O27" s="56"/>
    </row>
    <row r="28" spans="1:15" s="28" customFormat="1">
      <c r="A28" s="163" t="s">
        <v>27</v>
      </c>
      <c r="B28" s="148" t="s">
        <v>48</v>
      </c>
      <c r="C28" s="52"/>
      <c r="D28" s="52"/>
      <c r="E28" s="48"/>
      <c r="F28" s="49"/>
      <c r="G28" s="52"/>
      <c r="H28" s="52"/>
      <c r="I28" s="202"/>
      <c r="J28" s="55">
        <f t="shared" si="0"/>
        <v>0</v>
      </c>
      <c r="K28" s="67">
        <v>0</v>
      </c>
      <c r="L28" s="50">
        <f t="shared" si="1"/>
        <v>0</v>
      </c>
      <c r="M28" s="55">
        <f t="shared" si="2"/>
        <v>0</v>
      </c>
      <c r="N28" s="51">
        <f t="shared" si="3"/>
        <v>-46.666666666666707</v>
      </c>
      <c r="O28" s="56"/>
    </row>
    <row r="29" spans="1:15" s="175" customFormat="1">
      <c r="A29" s="162" t="s">
        <v>29</v>
      </c>
      <c r="B29" s="70" t="s">
        <v>49</v>
      </c>
      <c r="C29" s="37"/>
      <c r="D29" s="37"/>
      <c r="E29" s="126"/>
      <c r="F29" s="120"/>
      <c r="G29" s="37"/>
      <c r="H29" s="37"/>
      <c r="I29" s="205"/>
      <c r="J29" s="42">
        <f t="shared" si="0"/>
        <v>0</v>
      </c>
      <c r="K29" s="64">
        <v>0.33333333333333331</v>
      </c>
      <c r="L29" s="40">
        <f t="shared" si="1"/>
        <v>0</v>
      </c>
      <c r="M29" s="42">
        <f t="shared" si="2"/>
        <v>0.33333333333333331</v>
      </c>
      <c r="N29" s="43">
        <f t="shared" si="3"/>
        <v>-47.000000000000043</v>
      </c>
      <c r="O29" s="44"/>
    </row>
    <row r="30" spans="1:15" s="175" customFormat="1">
      <c r="A30" s="162" t="s">
        <v>31</v>
      </c>
      <c r="B30" s="70" t="s">
        <v>50</v>
      </c>
      <c r="C30" s="37"/>
      <c r="D30" s="37"/>
      <c r="E30" s="126"/>
      <c r="F30" s="120"/>
      <c r="G30" s="37"/>
      <c r="H30" s="37"/>
      <c r="I30" s="205"/>
      <c r="J30" s="42">
        <f t="shared" si="0"/>
        <v>0</v>
      </c>
      <c r="K30" s="64">
        <v>0.33333333333333331</v>
      </c>
      <c r="L30" s="40">
        <f t="shared" si="1"/>
        <v>0</v>
      </c>
      <c r="M30" s="42">
        <f t="shared" si="2"/>
        <v>0.33333333333333331</v>
      </c>
      <c r="N30" s="43">
        <f t="shared" si="3"/>
        <v>-47.333333333333378</v>
      </c>
      <c r="O30" s="44"/>
    </row>
    <row r="31" spans="1:15" s="175" customFormat="1">
      <c r="A31" s="162" t="s">
        <v>18</v>
      </c>
      <c r="B31" s="70" t="s">
        <v>51</v>
      </c>
      <c r="C31" s="46"/>
      <c r="D31" s="46"/>
      <c r="E31" s="45"/>
      <c r="F31" s="38"/>
      <c r="G31" s="46"/>
      <c r="H31" s="46"/>
      <c r="I31" s="198"/>
      <c r="J31" s="42">
        <f t="shared" si="0"/>
        <v>0</v>
      </c>
      <c r="K31" s="64">
        <v>0.33333333333333298</v>
      </c>
      <c r="L31" s="40">
        <f t="shared" si="1"/>
        <v>0</v>
      </c>
      <c r="M31" s="42">
        <f t="shared" si="2"/>
        <v>0.33333333333333298</v>
      </c>
      <c r="N31" s="43">
        <f t="shared" si="3"/>
        <v>-47.666666666666714</v>
      </c>
      <c r="O31" s="44"/>
    </row>
    <row r="32" spans="1:15" s="175" customFormat="1">
      <c r="A32" s="162" t="s">
        <v>21</v>
      </c>
      <c r="B32" s="70" t="s">
        <v>52</v>
      </c>
      <c r="C32" s="46"/>
      <c r="D32" s="46"/>
      <c r="E32" s="45"/>
      <c r="F32" s="38"/>
      <c r="G32" s="46"/>
      <c r="H32" s="46"/>
      <c r="I32" s="198"/>
      <c r="J32" s="42">
        <f t="shared" si="0"/>
        <v>0</v>
      </c>
      <c r="K32" s="64">
        <v>0.33333333333333298</v>
      </c>
      <c r="L32" s="40">
        <f t="shared" si="1"/>
        <v>0</v>
      </c>
      <c r="M32" s="42">
        <f t="shared" si="2"/>
        <v>0.33333333333333298</v>
      </c>
      <c r="N32" s="43">
        <f t="shared" si="3"/>
        <v>-48.00000000000005</v>
      </c>
      <c r="O32" s="44"/>
    </row>
    <row r="33" spans="1:15" s="175" customFormat="1">
      <c r="A33" s="162" t="s">
        <v>23</v>
      </c>
      <c r="B33" s="70" t="s">
        <v>53</v>
      </c>
      <c r="C33" s="46"/>
      <c r="D33" s="46"/>
      <c r="E33" s="45"/>
      <c r="F33" s="38"/>
      <c r="G33" s="46"/>
      <c r="H33" s="46"/>
      <c r="I33" s="198"/>
      <c r="J33" s="42">
        <f t="shared" si="0"/>
        <v>0</v>
      </c>
      <c r="K33" s="64">
        <v>0.33333333333333298</v>
      </c>
      <c r="L33" s="40">
        <f t="shared" si="1"/>
        <v>0</v>
      </c>
      <c r="M33" s="42">
        <f t="shared" si="2"/>
        <v>0.33333333333333298</v>
      </c>
      <c r="N33" s="43">
        <f t="shared" si="3"/>
        <v>-48.333333333333385</v>
      </c>
      <c r="O33" s="44"/>
    </row>
    <row r="34" spans="1:15" s="28" customFormat="1">
      <c r="A34" s="109" t="s">
        <v>25</v>
      </c>
      <c r="B34" s="148" t="s">
        <v>54</v>
      </c>
      <c r="C34" s="52"/>
      <c r="D34" s="52"/>
      <c r="E34" s="48"/>
      <c r="F34" s="49"/>
      <c r="G34" s="52"/>
      <c r="H34" s="52"/>
      <c r="I34" s="202"/>
      <c r="J34" s="55">
        <f>(D34-C34)+(F34-E34)-(H34-G34)</f>
        <v>0</v>
      </c>
      <c r="K34" s="67">
        <v>0.33333333333333298</v>
      </c>
      <c r="L34" s="50">
        <f t="shared" si="1"/>
        <v>0</v>
      </c>
      <c r="M34" s="55">
        <f t="shared" si="2"/>
        <v>0.33333333333333298</v>
      </c>
      <c r="N34" s="51">
        <f t="shared" si="3"/>
        <v>-48.666666666666721</v>
      </c>
      <c r="O34" s="56"/>
    </row>
    <row r="35" spans="1:15" s="18" customFormat="1">
      <c r="A35" s="109" t="s">
        <v>27</v>
      </c>
      <c r="B35" s="52" t="s">
        <v>55</v>
      </c>
      <c r="C35" s="48"/>
      <c r="D35" s="52"/>
      <c r="E35" s="48"/>
      <c r="F35" s="49"/>
      <c r="G35" s="52"/>
      <c r="H35" s="52"/>
      <c r="I35" s="199"/>
      <c r="J35" s="55">
        <f t="shared" si="0"/>
        <v>0</v>
      </c>
      <c r="K35" s="67">
        <v>0</v>
      </c>
      <c r="L35" s="50">
        <f t="shared" si="1"/>
        <v>0</v>
      </c>
      <c r="M35" s="55">
        <f t="shared" si="2"/>
        <v>0</v>
      </c>
      <c r="N35" s="51">
        <f t="shared" si="3"/>
        <v>-48.666666666666721</v>
      </c>
      <c r="O35" s="56"/>
    </row>
    <row r="36" spans="1:15" s="57" customFormat="1">
      <c r="A36" s="162" t="s">
        <v>29</v>
      </c>
      <c r="B36" s="59" t="s">
        <v>56</v>
      </c>
      <c r="C36" s="46"/>
      <c r="D36" s="46"/>
      <c r="E36" s="45"/>
      <c r="F36" s="38"/>
      <c r="G36" s="46"/>
      <c r="H36" s="46"/>
      <c r="I36" s="198"/>
      <c r="J36" s="42">
        <f t="shared" si="0"/>
        <v>0</v>
      </c>
      <c r="K36" s="64">
        <v>0.33333333333333331</v>
      </c>
      <c r="L36" s="40">
        <f t="shared" si="1"/>
        <v>0</v>
      </c>
      <c r="M36" s="42">
        <f t="shared" si="2"/>
        <v>0.33333333333333331</v>
      </c>
      <c r="N36" s="43">
        <f t="shared" si="3"/>
        <v>-49.000000000000057</v>
      </c>
      <c r="O36" s="44"/>
    </row>
    <row r="37" spans="1:15" s="57" customFormat="1">
      <c r="A37" s="164"/>
      <c r="B37" s="59"/>
      <c r="C37" s="46"/>
      <c r="D37" s="46"/>
      <c r="E37" s="45"/>
      <c r="F37" s="38"/>
      <c r="G37" s="46"/>
      <c r="H37" s="46"/>
      <c r="I37" s="204"/>
      <c r="J37" s="42"/>
      <c r="K37" s="64"/>
      <c r="L37" s="40"/>
      <c r="M37" s="42"/>
      <c r="N37" s="66"/>
      <c r="O37" s="44"/>
    </row>
    <row r="38" spans="1:15" s="57" customFormat="1" ht="15" thickBot="1">
      <c r="A38" s="176"/>
      <c r="B38" s="167"/>
      <c r="C38" s="89"/>
      <c r="D38" s="89"/>
      <c r="E38" s="128"/>
      <c r="F38" s="90"/>
      <c r="G38" s="89"/>
      <c r="H38" s="89"/>
      <c r="I38" s="206" t="s">
        <v>66</v>
      </c>
      <c r="J38" s="135">
        <f>SUM(J6:J36)</f>
        <v>0</v>
      </c>
      <c r="K38" s="96">
        <f>SUM(K6:K36)</f>
        <v>7.3333333333333286</v>
      </c>
      <c r="L38" s="220" t="s">
        <v>57</v>
      </c>
      <c r="M38" s="220"/>
      <c r="N38" s="91">
        <f>N36</f>
        <v>-49.000000000000057</v>
      </c>
      <c r="O38" s="92"/>
    </row>
    <row r="40" spans="1:15">
      <c r="A40" s="19" t="s">
        <v>58</v>
      </c>
      <c r="B40" s="19"/>
      <c r="L40" s="20" t="s">
        <v>59</v>
      </c>
      <c r="M40" s="20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">
        <f ca="1">TODAY()</f>
        <v>43501</v>
      </c>
      <c r="B42" s="21"/>
      <c r="D42" s="1" t="s">
        <v>61</v>
      </c>
      <c r="N42" s="1" t="s">
        <v>62</v>
      </c>
    </row>
  </sheetData>
  <sheetProtection algorithmName="SHA-512" hashValue="tgd/L8UT04Sc/YImbTBxViD79+cKQi0eUQMkGF7rx0wG7P3JNmezCqwCuyLv9sxljmomwGlgdEH2BmXkGLfR8Q==" saltValue="uEp9lsCIrStAh3njCOSPAg==" spinCount="100000" sheet="1" objects="1" scenarios="1"/>
  <mergeCells count="7">
    <mergeCell ref="A1:O1"/>
    <mergeCell ref="L38:M38"/>
    <mergeCell ref="L4:M4"/>
    <mergeCell ref="C2:D2"/>
    <mergeCell ref="E2:F2"/>
    <mergeCell ref="G2:H2"/>
    <mergeCell ref="L2:N2"/>
  </mergeCells>
  <conditionalFormatting sqref="N38">
    <cfRule type="cellIs" dxfId="11" priority="2" operator="lessThan">
      <formula>0</formula>
    </cfRule>
  </conditionalFormatting>
  <conditionalFormatting sqref="N4">
    <cfRule type="cellIs" dxfId="10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A2" zoomScaleNormal="75" workbookViewId="0">
      <selection activeCell="P20" sqref="P20"/>
    </sheetView>
  </sheetViews>
  <sheetFormatPr baseColWidth="10" defaultColWidth="2.5546875" defaultRowHeight="14.4"/>
  <cols>
    <col min="1" max="1" width="8.5546875" style="1" customWidth="1"/>
    <col min="2" max="2" width="7" style="1" customWidth="1"/>
    <col min="3" max="3" width="7.44140625" style="1" customWidth="1"/>
    <col min="4" max="4" width="7.88671875" style="1" customWidth="1"/>
    <col min="5" max="5" width="7.88671875" style="145" customWidth="1"/>
    <col min="6" max="6" width="7.6640625" style="145" customWidth="1"/>
    <col min="7" max="8" width="7.88671875" style="145" customWidth="1"/>
    <col min="9" max="9" width="16.5546875" style="145" customWidth="1"/>
    <col min="10" max="10" width="7.88671875" style="145" customWidth="1"/>
    <col min="11" max="11" width="7.88671875" style="2" customWidth="1"/>
    <col min="12" max="12" width="7.88671875" style="1" customWidth="1"/>
    <col min="13" max="13" width="9.44140625" style="141" customWidth="1"/>
    <col min="14" max="14" width="9.6640625" style="1" customWidth="1"/>
    <col min="15" max="15" width="16.5546875" style="1" customWidth="1"/>
    <col min="16" max="1025" width="11" customWidth="1"/>
  </cols>
  <sheetData>
    <row r="1" spans="1:15" ht="16.2" thickBot="1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" customFormat="1" ht="44.25" customHeight="1">
      <c r="A2" s="106" t="s">
        <v>1</v>
      </c>
      <c r="B2" s="95" t="s">
        <v>2</v>
      </c>
      <c r="C2" s="221" t="s">
        <v>3</v>
      </c>
      <c r="D2" s="222"/>
      <c r="E2" s="223" t="s">
        <v>3</v>
      </c>
      <c r="F2" s="223"/>
      <c r="G2" s="224" t="s">
        <v>4</v>
      </c>
      <c r="H2" s="225"/>
      <c r="I2" s="24" t="s">
        <v>5</v>
      </c>
      <c r="J2" s="150" t="s">
        <v>6</v>
      </c>
      <c r="K2" s="3" t="s">
        <v>7</v>
      </c>
      <c r="L2" s="226" t="s">
        <v>8</v>
      </c>
      <c r="M2" s="226"/>
      <c r="N2" s="226"/>
      <c r="O2" s="4" t="s">
        <v>9</v>
      </c>
    </row>
    <row r="3" spans="1:15" s="14" customFormat="1" ht="29.25" customHeight="1">
      <c r="A3" s="107"/>
      <c r="B3" s="147"/>
      <c r="C3" s="6" t="s">
        <v>10</v>
      </c>
      <c r="D3" s="123" t="s">
        <v>11</v>
      </c>
      <c r="E3" s="31" t="s">
        <v>10</v>
      </c>
      <c r="F3" s="32" t="s">
        <v>11</v>
      </c>
      <c r="G3" s="32" t="s">
        <v>10</v>
      </c>
      <c r="H3" s="123" t="s">
        <v>11</v>
      </c>
      <c r="I3" s="33" t="s">
        <v>12</v>
      </c>
      <c r="J3" s="131" t="s">
        <v>13</v>
      </c>
      <c r="K3" s="9" t="s">
        <v>13</v>
      </c>
      <c r="L3" s="8" t="s">
        <v>14</v>
      </c>
      <c r="M3" s="143" t="s">
        <v>15</v>
      </c>
      <c r="N3" s="6" t="s">
        <v>16</v>
      </c>
      <c r="O3" s="10"/>
    </row>
    <row r="4" spans="1:15" s="174" customFormat="1">
      <c r="A4" s="164"/>
      <c r="B4" s="59"/>
      <c r="C4" s="58"/>
      <c r="D4" s="58"/>
      <c r="E4" s="62"/>
      <c r="F4" s="59"/>
      <c r="G4" s="58"/>
      <c r="H4" s="58"/>
      <c r="I4" s="204"/>
      <c r="J4" s="58"/>
      <c r="K4" s="61"/>
      <c r="L4" s="228" t="s">
        <v>17</v>
      </c>
      <c r="M4" s="228"/>
      <c r="N4" s="185">
        <f>Juli!N38</f>
        <v>-49.000000000000057</v>
      </c>
      <c r="O4" s="74"/>
    </row>
    <row r="5" spans="1:15" s="175" customFormat="1">
      <c r="A5" s="164"/>
      <c r="B5" s="59"/>
      <c r="C5" s="58"/>
      <c r="D5" s="58"/>
      <c r="E5" s="62"/>
      <c r="F5" s="59"/>
      <c r="G5" s="58"/>
      <c r="H5" s="58"/>
      <c r="I5" s="204"/>
      <c r="J5" s="136"/>
      <c r="K5" s="61"/>
      <c r="L5" s="62"/>
      <c r="M5" s="58"/>
      <c r="N5" s="59"/>
      <c r="O5" s="63"/>
    </row>
    <row r="6" spans="1:15" s="175" customFormat="1">
      <c r="A6" s="162" t="s">
        <v>31</v>
      </c>
      <c r="B6" s="154" t="s">
        <v>19</v>
      </c>
      <c r="C6" s="75"/>
      <c r="D6" s="75"/>
      <c r="E6" s="129"/>
      <c r="F6" s="76"/>
      <c r="G6" s="75"/>
      <c r="H6" s="75"/>
      <c r="I6" s="211"/>
      <c r="J6" s="79">
        <f t="shared" ref="J6:J36" si="0">(D6-C6)+(F6-E6)-(H6-G6)</f>
        <v>0</v>
      </c>
      <c r="K6" s="78">
        <v>0.33333333333333331</v>
      </c>
      <c r="L6" s="77">
        <f t="shared" ref="L6:L36" si="1">IF(J6&gt;K6,J6-K6,0)</f>
        <v>0</v>
      </c>
      <c r="M6" s="79">
        <f t="shared" ref="M6:M36" si="2">IF(J6&gt;=K6,0,K6-J6)</f>
        <v>0.33333333333333331</v>
      </c>
      <c r="N6" s="80">
        <f>N4+L6-M6</f>
        <v>-49.333333333333393</v>
      </c>
      <c r="O6" s="81"/>
    </row>
    <row r="7" spans="1:15" s="175" customFormat="1">
      <c r="A7" s="162" t="s">
        <v>18</v>
      </c>
      <c r="B7" s="154" t="s">
        <v>22</v>
      </c>
      <c r="C7" s="75"/>
      <c r="D7" s="75"/>
      <c r="E7" s="129"/>
      <c r="F7" s="76"/>
      <c r="G7" s="75"/>
      <c r="H7" s="75"/>
      <c r="I7" s="211"/>
      <c r="J7" s="79">
        <f t="shared" si="0"/>
        <v>0</v>
      </c>
      <c r="K7" s="78">
        <v>0.33333333333333298</v>
      </c>
      <c r="L7" s="77">
        <f t="shared" si="1"/>
        <v>0</v>
      </c>
      <c r="M7" s="79">
        <f t="shared" si="2"/>
        <v>0.33333333333333298</v>
      </c>
      <c r="N7" s="80">
        <f t="shared" ref="N7:N36" si="3">N6+L7-M7</f>
        <v>-49.666666666666728</v>
      </c>
      <c r="O7" s="81"/>
    </row>
    <row r="8" spans="1:15" s="175" customFormat="1">
      <c r="A8" s="162" t="s">
        <v>21</v>
      </c>
      <c r="B8" s="154" t="s">
        <v>24</v>
      </c>
      <c r="C8" s="75"/>
      <c r="D8" s="75"/>
      <c r="E8" s="129"/>
      <c r="F8" s="76"/>
      <c r="G8" s="75"/>
      <c r="H8" s="75"/>
      <c r="I8" s="211"/>
      <c r="J8" s="79">
        <f t="shared" si="0"/>
        <v>0</v>
      </c>
      <c r="K8" s="78">
        <v>0.33333333333333298</v>
      </c>
      <c r="L8" s="77">
        <f t="shared" si="1"/>
        <v>0</v>
      </c>
      <c r="M8" s="79">
        <f t="shared" si="2"/>
        <v>0.33333333333333298</v>
      </c>
      <c r="N8" s="80">
        <f t="shared" si="3"/>
        <v>-50.000000000000064</v>
      </c>
      <c r="O8" s="81"/>
    </row>
    <row r="9" spans="1:15" s="175" customFormat="1">
      <c r="A9" s="162" t="s">
        <v>23</v>
      </c>
      <c r="B9" s="154" t="s">
        <v>26</v>
      </c>
      <c r="C9" s="75"/>
      <c r="D9" s="75"/>
      <c r="E9" s="129"/>
      <c r="F9" s="76"/>
      <c r="G9" s="75"/>
      <c r="H9" s="75"/>
      <c r="I9" s="211"/>
      <c r="J9" s="79">
        <f t="shared" si="0"/>
        <v>0</v>
      </c>
      <c r="K9" s="78">
        <v>0.33333333333333298</v>
      </c>
      <c r="L9" s="77">
        <f t="shared" si="1"/>
        <v>0</v>
      </c>
      <c r="M9" s="79">
        <f t="shared" si="2"/>
        <v>0.33333333333333298</v>
      </c>
      <c r="N9" s="80">
        <f t="shared" si="3"/>
        <v>-50.3333333333334</v>
      </c>
      <c r="O9" s="81"/>
    </row>
    <row r="10" spans="1:15" s="28" customFormat="1">
      <c r="A10" s="109" t="s">
        <v>25</v>
      </c>
      <c r="B10" s="155" t="s">
        <v>28</v>
      </c>
      <c r="C10" s="82"/>
      <c r="D10" s="82"/>
      <c r="E10" s="130"/>
      <c r="F10" s="122"/>
      <c r="G10" s="82"/>
      <c r="H10" s="82"/>
      <c r="I10" s="212"/>
      <c r="J10" s="85">
        <f t="shared" si="0"/>
        <v>0</v>
      </c>
      <c r="K10" s="84">
        <v>0</v>
      </c>
      <c r="L10" s="83">
        <f t="shared" si="1"/>
        <v>0</v>
      </c>
      <c r="M10" s="85">
        <f t="shared" si="2"/>
        <v>0</v>
      </c>
      <c r="N10" s="86">
        <f t="shared" si="3"/>
        <v>-50.3333333333334</v>
      </c>
      <c r="O10" s="87"/>
    </row>
    <row r="11" spans="1:15" s="28" customFormat="1">
      <c r="A11" s="163" t="s">
        <v>27</v>
      </c>
      <c r="B11" s="155" t="s">
        <v>30</v>
      </c>
      <c r="C11" s="82"/>
      <c r="D11" s="82"/>
      <c r="E11" s="130"/>
      <c r="F11" s="122"/>
      <c r="G11" s="82"/>
      <c r="H11" s="82"/>
      <c r="I11" s="212"/>
      <c r="J11" s="85">
        <f t="shared" si="0"/>
        <v>0</v>
      </c>
      <c r="K11" s="84">
        <v>0</v>
      </c>
      <c r="L11" s="83">
        <f t="shared" si="1"/>
        <v>0</v>
      </c>
      <c r="M11" s="85">
        <f t="shared" si="2"/>
        <v>0</v>
      </c>
      <c r="N11" s="86">
        <f t="shared" si="3"/>
        <v>-50.3333333333334</v>
      </c>
      <c r="O11" s="87"/>
    </row>
    <row r="12" spans="1:15" s="175" customFormat="1">
      <c r="A12" s="162" t="s">
        <v>29</v>
      </c>
      <c r="B12" s="154" t="s">
        <v>32</v>
      </c>
      <c r="C12" s="75"/>
      <c r="D12" s="75"/>
      <c r="E12" s="129"/>
      <c r="F12" s="76"/>
      <c r="G12" s="75"/>
      <c r="H12" s="75"/>
      <c r="I12" s="213"/>
      <c r="J12" s="79">
        <f t="shared" si="0"/>
        <v>0</v>
      </c>
      <c r="K12" s="78">
        <v>0.33333333333333331</v>
      </c>
      <c r="L12" s="77">
        <f t="shared" si="1"/>
        <v>0</v>
      </c>
      <c r="M12" s="79">
        <f t="shared" si="2"/>
        <v>0.33333333333333331</v>
      </c>
      <c r="N12" s="80">
        <f t="shared" si="3"/>
        <v>-50.666666666666735</v>
      </c>
      <c r="O12" s="81"/>
    </row>
    <row r="13" spans="1:15" s="175" customFormat="1">
      <c r="A13" s="162" t="s">
        <v>31</v>
      </c>
      <c r="B13" s="154" t="s">
        <v>33</v>
      </c>
      <c r="C13" s="75"/>
      <c r="D13" s="75"/>
      <c r="E13" s="129"/>
      <c r="F13" s="76"/>
      <c r="G13" s="75"/>
      <c r="H13" s="75"/>
      <c r="I13" s="213"/>
      <c r="J13" s="79">
        <f t="shared" si="0"/>
        <v>0</v>
      </c>
      <c r="K13" s="78">
        <v>0.33333333333333331</v>
      </c>
      <c r="L13" s="77">
        <f t="shared" si="1"/>
        <v>0</v>
      </c>
      <c r="M13" s="79">
        <f t="shared" si="2"/>
        <v>0.33333333333333331</v>
      </c>
      <c r="N13" s="80">
        <f t="shared" si="3"/>
        <v>-51.000000000000071</v>
      </c>
      <c r="O13" s="81"/>
    </row>
    <row r="14" spans="1:15" s="175" customFormat="1">
      <c r="A14" s="162" t="s">
        <v>18</v>
      </c>
      <c r="B14" s="154" t="s">
        <v>34</v>
      </c>
      <c r="C14" s="75"/>
      <c r="D14" s="75"/>
      <c r="E14" s="129"/>
      <c r="F14" s="76"/>
      <c r="G14" s="75"/>
      <c r="H14" s="75"/>
      <c r="I14" s="211"/>
      <c r="J14" s="79">
        <f t="shared" si="0"/>
        <v>0</v>
      </c>
      <c r="K14" s="78">
        <v>0.33333333333333298</v>
      </c>
      <c r="L14" s="77">
        <f t="shared" si="1"/>
        <v>0</v>
      </c>
      <c r="M14" s="79">
        <f t="shared" si="2"/>
        <v>0.33333333333333298</v>
      </c>
      <c r="N14" s="80">
        <f t="shared" si="3"/>
        <v>-51.333333333333407</v>
      </c>
      <c r="O14" s="81"/>
    </row>
    <row r="15" spans="1:15" s="175" customFormat="1">
      <c r="A15" s="162" t="s">
        <v>21</v>
      </c>
      <c r="B15" s="154" t="s">
        <v>35</v>
      </c>
      <c r="C15" s="75"/>
      <c r="D15" s="75"/>
      <c r="E15" s="129"/>
      <c r="F15" s="76"/>
      <c r="G15" s="75"/>
      <c r="H15" s="75"/>
      <c r="I15" s="211"/>
      <c r="J15" s="79">
        <f t="shared" si="0"/>
        <v>0</v>
      </c>
      <c r="K15" s="78">
        <v>0.33333333333333298</v>
      </c>
      <c r="L15" s="77">
        <f t="shared" si="1"/>
        <v>0</v>
      </c>
      <c r="M15" s="79">
        <f t="shared" si="2"/>
        <v>0.33333333333333298</v>
      </c>
      <c r="N15" s="80">
        <f t="shared" si="3"/>
        <v>-51.666666666666742</v>
      </c>
      <c r="O15" s="81"/>
    </row>
    <row r="16" spans="1:15" s="175" customFormat="1">
      <c r="A16" s="162" t="s">
        <v>23</v>
      </c>
      <c r="B16" s="154" t="s">
        <v>36</v>
      </c>
      <c r="C16" s="75"/>
      <c r="D16" s="75"/>
      <c r="E16" s="129"/>
      <c r="F16" s="76"/>
      <c r="G16" s="75"/>
      <c r="H16" s="75"/>
      <c r="I16" s="211"/>
      <c r="J16" s="79">
        <f t="shared" si="0"/>
        <v>0</v>
      </c>
      <c r="K16" s="78">
        <v>0.33333333333333298</v>
      </c>
      <c r="L16" s="77">
        <f>IF(J16&gt;K16,J16-K16,0)</f>
        <v>0</v>
      </c>
      <c r="M16" s="79">
        <f t="shared" si="2"/>
        <v>0.33333333333333298</v>
      </c>
      <c r="N16" s="80">
        <f t="shared" si="3"/>
        <v>-52.000000000000078</v>
      </c>
      <c r="O16" s="81"/>
    </row>
    <row r="17" spans="1:15" s="28" customFormat="1">
      <c r="A17" s="109" t="s">
        <v>25</v>
      </c>
      <c r="B17" s="155" t="s">
        <v>37</v>
      </c>
      <c r="C17" s="82"/>
      <c r="D17" s="82"/>
      <c r="E17" s="130"/>
      <c r="F17" s="122"/>
      <c r="G17" s="82"/>
      <c r="H17" s="82"/>
      <c r="I17" s="212"/>
      <c r="J17" s="85">
        <f t="shared" si="0"/>
        <v>0</v>
      </c>
      <c r="K17" s="84">
        <v>0</v>
      </c>
      <c r="L17" s="83">
        <f t="shared" si="1"/>
        <v>0</v>
      </c>
      <c r="M17" s="85">
        <f t="shared" si="2"/>
        <v>0</v>
      </c>
      <c r="N17" s="86">
        <f t="shared" si="3"/>
        <v>-52.000000000000078</v>
      </c>
      <c r="O17" s="87"/>
    </row>
    <row r="18" spans="1:15" s="28" customFormat="1">
      <c r="A18" s="163" t="s">
        <v>27</v>
      </c>
      <c r="B18" s="155" t="s">
        <v>38</v>
      </c>
      <c r="C18" s="82"/>
      <c r="D18" s="82"/>
      <c r="E18" s="130"/>
      <c r="F18" s="122"/>
      <c r="G18" s="82"/>
      <c r="H18" s="82"/>
      <c r="I18" s="212"/>
      <c r="J18" s="85">
        <f t="shared" si="0"/>
        <v>0</v>
      </c>
      <c r="K18" s="84">
        <v>0</v>
      </c>
      <c r="L18" s="83">
        <f t="shared" si="1"/>
        <v>0</v>
      </c>
      <c r="M18" s="85">
        <f t="shared" si="2"/>
        <v>0</v>
      </c>
      <c r="N18" s="86">
        <f t="shared" si="3"/>
        <v>-52.000000000000078</v>
      </c>
      <c r="O18" s="87"/>
    </row>
    <row r="19" spans="1:15" s="175" customFormat="1">
      <c r="A19" s="162" t="s">
        <v>29</v>
      </c>
      <c r="B19" s="154" t="s">
        <v>39</v>
      </c>
      <c r="C19" s="75"/>
      <c r="D19" s="75"/>
      <c r="E19" s="129"/>
      <c r="F19" s="76"/>
      <c r="G19" s="75"/>
      <c r="H19" s="75"/>
      <c r="I19" s="213"/>
      <c r="J19" s="79">
        <f t="shared" si="0"/>
        <v>0</v>
      </c>
      <c r="K19" s="78">
        <v>0.33333333333333331</v>
      </c>
      <c r="L19" s="77">
        <f t="shared" si="1"/>
        <v>0</v>
      </c>
      <c r="M19" s="79">
        <f t="shared" si="2"/>
        <v>0.33333333333333331</v>
      </c>
      <c r="N19" s="80">
        <f t="shared" si="3"/>
        <v>-52.333333333333414</v>
      </c>
      <c r="O19" s="81"/>
    </row>
    <row r="20" spans="1:15" s="175" customFormat="1">
      <c r="A20" s="162" t="s">
        <v>31</v>
      </c>
      <c r="B20" s="154" t="s">
        <v>40</v>
      </c>
      <c r="C20" s="75"/>
      <c r="D20" s="75"/>
      <c r="E20" s="129"/>
      <c r="F20" s="76"/>
      <c r="G20" s="75"/>
      <c r="H20" s="75"/>
      <c r="I20" s="213"/>
      <c r="J20" s="79">
        <f t="shared" si="0"/>
        <v>0</v>
      </c>
      <c r="K20" s="78">
        <v>0.33333333333333331</v>
      </c>
      <c r="L20" s="77">
        <f t="shared" si="1"/>
        <v>0</v>
      </c>
      <c r="M20" s="79">
        <f t="shared" si="2"/>
        <v>0.33333333333333331</v>
      </c>
      <c r="N20" s="80">
        <f t="shared" si="3"/>
        <v>-52.66666666666675</v>
      </c>
      <c r="O20" s="81"/>
    </row>
    <row r="21" spans="1:15" s="175" customFormat="1">
      <c r="A21" s="162" t="s">
        <v>18</v>
      </c>
      <c r="B21" s="154" t="s">
        <v>41</v>
      </c>
      <c r="C21" s="75"/>
      <c r="D21" s="75"/>
      <c r="E21" s="129"/>
      <c r="F21" s="76"/>
      <c r="G21" s="75"/>
      <c r="H21" s="75"/>
      <c r="I21" s="211"/>
      <c r="J21" s="79">
        <f t="shared" si="0"/>
        <v>0</v>
      </c>
      <c r="K21" s="78">
        <v>0.33333333333333298</v>
      </c>
      <c r="L21" s="77">
        <f t="shared" si="1"/>
        <v>0</v>
      </c>
      <c r="M21" s="79">
        <f t="shared" si="2"/>
        <v>0.33333333333333298</v>
      </c>
      <c r="N21" s="80">
        <f t="shared" si="3"/>
        <v>-53.000000000000085</v>
      </c>
      <c r="O21" s="81"/>
    </row>
    <row r="22" spans="1:15" s="175" customFormat="1">
      <c r="A22" s="162" t="s">
        <v>21</v>
      </c>
      <c r="B22" s="154" t="s">
        <v>42</v>
      </c>
      <c r="C22" s="75"/>
      <c r="D22" s="75"/>
      <c r="E22" s="129"/>
      <c r="F22" s="76"/>
      <c r="G22" s="75"/>
      <c r="H22" s="75"/>
      <c r="I22" s="211"/>
      <c r="J22" s="79">
        <f t="shared" si="0"/>
        <v>0</v>
      </c>
      <c r="K22" s="78">
        <v>0.33333333333333298</v>
      </c>
      <c r="L22" s="77">
        <f t="shared" si="1"/>
        <v>0</v>
      </c>
      <c r="M22" s="79">
        <f t="shared" si="2"/>
        <v>0.33333333333333298</v>
      </c>
      <c r="N22" s="80">
        <f t="shared" si="3"/>
        <v>-53.333333333333421</v>
      </c>
      <c r="O22" s="81"/>
    </row>
    <row r="23" spans="1:15" s="175" customFormat="1">
      <c r="A23" s="162" t="s">
        <v>23</v>
      </c>
      <c r="B23" s="154" t="s">
        <v>43</v>
      </c>
      <c r="C23" s="75"/>
      <c r="D23" s="75"/>
      <c r="E23" s="129"/>
      <c r="F23" s="76"/>
      <c r="G23" s="75"/>
      <c r="H23" s="75"/>
      <c r="I23" s="211"/>
      <c r="J23" s="79">
        <f t="shared" si="0"/>
        <v>0</v>
      </c>
      <c r="K23" s="78">
        <v>0.33333333333333298</v>
      </c>
      <c r="L23" s="77">
        <f t="shared" si="1"/>
        <v>0</v>
      </c>
      <c r="M23" s="79">
        <f t="shared" si="2"/>
        <v>0.33333333333333298</v>
      </c>
      <c r="N23" s="80">
        <f t="shared" si="3"/>
        <v>-53.666666666666757</v>
      </c>
      <c r="O23" s="81"/>
    </row>
    <row r="24" spans="1:15" s="28" customFormat="1">
      <c r="A24" s="109" t="s">
        <v>25</v>
      </c>
      <c r="B24" s="155" t="s">
        <v>44</v>
      </c>
      <c r="C24" s="82"/>
      <c r="D24" s="82"/>
      <c r="E24" s="130"/>
      <c r="F24" s="122"/>
      <c r="G24" s="82"/>
      <c r="H24" s="82"/>
      <c r="I24" s="212"/>
      <c r="J24" s="85">
        <f t="shared" si="0"/>
        <v>0</v>
      </c>
      <c r="K24" s="84">
        <v>0</v>
      </c>
      <c r="L24" s="83">
        <f t="shared" si="1"/>
        <v>0</v>
      </c>
      <c r="M24" s="85">
        <f t="shared" si="2"/>
        <v>0</v>
      </c>
      <c r="N24" s="86">
        <f t="shared" si="3"/>
        <v>-53.666666666666757</v>
      </c>
      <c r="O24" s="87"/>
    </row>
    <row r="25" spans="1:15" s="28" customFormat="1">
      <c r="A25" s="163" t="s">
        <v>27</v>
      </c>
      <c r="B25" s="155" t="s">
        <v>45</v>
      </c>
      <c r="C25" s="82"/>
      <c r="D25" s="82"/>
      <c r="E25" s="130"/>
      <c r="F25" s="122"/>
      <c r="G25" s="82"/>
      <c r="H25" s="82"/>
      <c r="I25" s="212"/>
      <c r="J25" s="85">
        <f t="shared" si="0"/>
        <v>0</v>
      </c>
      <c r="K25" s="84">
        <v>0</v>
      </c>
      <c r="L25" s="83">
        <f t="shared" si="1"/>
        <v>0</v>
      </c>
      <c r="M25" s="85">
        <f t="shared" si="2"/>
        <v>0</v>
      </c>
      <c r="N25" s="86">
        <f t="shared" si="3"/>
        <v>-53.666666666666757</v>
      </c>
      <c r="O25" s="87"/>
    </row>
    <row r="26" spans="1:15" s="175" customFormat="1">
      <c r="A26" s="162" t="s">
        <v>29</v>
      </c>
      <c r="B26" s="154" t="s">
        <v>46</v>
      </c>
      <c r="C26" s="75"/>
      <c r="D26" s="75"/>
      <c r="E26" s="129"/>
      <c r="F26" s="76"/>
      <c r="G26" s="75"/>
      <c r="H26" s="75"/>
      <c r="I26" s="213"/>
      <c r="J26" s="79">
        <f t="shared" si="0"/>
        <v>0</v>
      </c>
      <c r="K26" s="78">
        <v>0.33333333333333331</v>
      </c>
      <c r="L26" s="77">
        <f t="shared" si="1"/>
        <v>0</v>
      </c>
      <c r="M26" s="79">
        <f t="shared" si="2"/>
        <v>0.33333333333333331</v>
      </c>
      <c r="N26" s="80">
        <f t="shared" si="3"/>
        <v>-54.000000000000092</v>
      </c>
      <c r="O26" s="81"/>
    </row>
    <row r="27" spans="1:15" s="175" customFormat="1">
      <c r="A27" s="162" t="s">
        <v>31</v>
      </c>
      <c r="B27" s="154" t="s">
        <v>47</v>
      </c>
      <c r="C27" s="75"/>
      <c r="D27" s="75"/>
      <c r="E27" s="129"/>
      <c r="F27" s="76"/>
      <c r="G27" s="75"/>
      <c r="H27" s="75"/>
      <c r="I27" s="213"/>
      <c r="J27" s="79">
        <f t="shared" si="0"/>
        <v>0</v>
      </c>
      <c r="K27" s="78">
        <v>0.33333333333333331</v>
      </c>
      <c r="L27" s="77">
        <f t="shared" si="1"/>
        <v>0</v>
      </c>
      <c r="M27" s="79">
        <f t="shared" si="2"/>
        <v>0.33333333333333331</v>
      </c>
      <c r="N27" s="80">
        <f t="shared" si="3"/>
        <v>-54.333333333333428</v>
      </c>
      <c r="O27" s="81"/>
    </row>
    <row r="28" spans="1:15" s="175" customFormat="1">
      <c r="A28" s="162" t="s">
        <v>18</v>
      </c>
      <c r="B28" s="154" t="s">
        <v>48</v>
      </c>
      <c r="C28" s="75"/>
      <c r="D28" s="75"/>
      <c r="E28" s="129"/>
      <c r="F28" s="76"/>
      <c r="G28" s="75"/>
      <c r="H28" s="75"/>
      <c r="I28" s="213"/>
      <c r="J28" s="79">
        <f t="shared" si="0"/>
        <v>0</v>
      </c>
      <c r="K28" s="78">
        <v>0.33333333333333298</v>
      </c>
      <c r="L28" s="77">
        <f t="shared" si="1"/>
        <v>0</v>
      </c>
      <c r="M28" s="79">
        <f t="shared" si="2"/>
        <v>0.33333333333333298</v>
      </c>
      <c r="N28" s="80">
        <f t="shared" si="3"/>
        <v>-54.666666666666764</v>
      </c>
      <c r="O28" s="81"/>
    </row>
    <row r="29" spans="1:15" s="175" customFormat="1">
      <c r="A29" s="162" t="s">
        <v>21</v>
      </c>
      <c r="B29" s="154" t="s">
        <v>49</v>
      </c>
      <c r="C29" s="75"/>
      <c r="D29" s="75"/>
      <c r="E29" s="129"/>
      <c r="F29" s="76"/>
      <c r="G29" s="75"/>
      <c r="H29" s="75"/>
      <c r="I29" s="211"/>
      <c r="J29" s="79">
        <f t="shared" si="0"/>
        <v>0</v>
      </c>
      <c r="K29" s="78">
        <v>0.33333333333333298</v>
      </c>
      <c r="L29" s="77">
        <f t="shared" si="1"/>
        <v>0</v>
      </c>
      <c r="M29" s="79">
        <f t="shared" si="2"/>
        <v>0.33333333333333298</v>
      </c>
      <c r="N29" s="80">
        <f t="shared" si="3"/>
        <v>-55.000000000000099</v>
      </c>
      <c r="O29" s="81"/>
    </row>
    <row r="30" spans="1:15" s="175" customFormat="1">
      <c r="A30" s="162" t="s">
        <v>23</v>
      </c>
      <c r="B30" s="154" t="s">
        <v>50</v>
      </c>
      <c r="C30" s="75"/>
      <c r="D30" s="75"/>
      <c r="E30" s="129"/>
      <c r="F30" s="76"/>
      <c r="G30" s="75"/>
      <c r="H30" s="75"/>
      <c r="I30" s="211"/>
      <c r="J30" s="79">
        <f t="shared" si="0"/>
        <v>0</v>
      </c>
      <c r="K30" s="78">
        <v>0.33333333333333298</v>
      </c>
      <c r="L30" s="77">
        <f t="shared" si="1"/>
        <v>0</v>
      </c>
      <c r="M30" s="79">
        <f t="shared" si="2"/>
        <v>0.33333333333333298</v>
      </c>
      <c r="N30" s="80">
        <f t="shared" si="3"/>
        <v>-55.333333333333435</v>
      </c>
      <c r="O30" s="81"/>
    </row>
    <row r="31" spans="1:15" s="28" customFormat="1">
      <c r="A31" s="109" t="s">
        <v>25</v>
      </c>
      <c r="B31" s="155" t="s">
        <v>51</v>
      </c>
      <c r="C31" s="82"/>
      <c r="D31" s="82"/>
      <c r="E31" s="130"/>
      <c r="F31" s="122"/>
      <c r="G31" s="82"/>
      <c r="H31" s="82"/>
      <c r="I31" s="212"/>
      <c r="J31" s="85">
        <f t="shared" si="0"/>
        <v>0</v>
      </c>
      <c r="K31" s="84">
        <v>0</v>
      </c>
      <c r="L31" s="83">
        <f t="shared" si="1"/>
        <v>0</v>
      </c>
      <c r="M31" s="85">
        <f t="shared" si="2"/>
        <v>0</v>
      </c>
      <c r="N31" s="86">
        <f t="shared" si="3"/>
        <v>-55.333333333333435</v>
      </c>
      <c r="O31" s="87"/>
    </row>
    <row r="32" spans="1:15" s="28" customFormat="1">
      <c r="A32" s="163" t="s">
        <v>27</v>
      </c>
      <c r="B32" s="155" t="s">
        <v>52</v>
      </c>
      <c r="C32" s="82"/>
      <c r="D32" s="82"/>
      <c r="E32" s="130"/>
      <c r="F32" s="122"/>
      <c r="G32" s="82"/>
      <c r="H32" s="82"/>
      <c r="I32" s="212"/>
      <c r="J32" s="85">
        <f t="shared" si="0"/>
        <v>0</v>
      </c>
      <c r="K32" s="84">
        <v>0</v>
      </c>
      <c r="L32" s="83">
        <f t="shared" si="1"/>
        <v>0</v>
      </c>
      <c r="M32" s="85">
        <f t="shared" si="2"/>
        <v>0</v>
      </c>
      <c r="N32" s="86">
        <f t="shared" si="3"/>
        <v>-55.333333333333435</v>
      </c>
      <c r="O32" s="87"/>
    </row>
    <row r="33" spans="1:15" s="175" customFormat="1">
      <c r="A33" s="162" t="s">
        <v>29</v>
      </c>
      <c r="B33" s="154" t="s">
        <v>53</v>
      </c>
      <c r="C33" s="75"/>
      <c r="D33" s="75"/>
      <c r="E33" s="129"/>
      <c r="F33" s="76"/>
      <c r="G33" s="75"/>
      <c r="H33" s="75"/>
      <c r="I33" s="213"/>
      <c r="J33" s="79">
        <f t="shared" si="0"/>
        <v>0</v>
      </c>
      <c r="K33" s="78">
        <v>0.33333333333333331</v>
      </c>
      <c r="L33" s="77">
        <f t="shared" si="1"/>
        <v>0</v>
      </c>
      <c r="M33" s="79">
        <f t="shared" si="2"/>
        <v>0.33333333333333331</v>
      </c>
      <c r="N33" s="80">
        <f t="shared" si="3"/>
        <v>-55.666666666666771</v>
      </c>
      <c r="O33" s="81"/>
    </row>
    <row r="34" spans="1:15" s="175" customFormat="1">
      <c r="A34" s="162" t="s">
        <v>31</v>
      </c>
      <c r="B34" s="154" t="s">
        <v>54</v>
      </c>
      <c r="C34" s="75"/>
      <c r="D34" s="75"/>
      <c r="E34" s="129"/>
      <c r="F34" s="76"/>
      <c r="G34" s="75"/>
      <c r="H34" s="75"/>
      <c r="I34" s="213"/>
      <c r="J34" s="79">
        <f t="shared" si="0"/>
        <v>0</v>
      </c>
      <c r="K34" s="78">
        <v>0.33333333333333331</v>
      </c>
      <c r="L34" s="77">
        <f t="shared" si="1"/>
        <v>0</v>
      </c>
      <c r="M34" s="79">
        <f t="shared" si="2"/>
        <v>0.33333333333333331</v>
      </c>
      <c r="N34" s="80">
        <f t="shared" si="3"/>
        <v>-56.000000000000107</v>
      </c>
      <c r="O34" s="81"/>
    </row>
    <row r="35" spans="1:15" s="175" customFormat="1">
      <c r="A35" s="162" t="s">
        <v>18</v>
      </c>
      <c r="B35" s="46" t="s">
        <v>55</v>
      </c>
      <c r="C35" s="45"/>
      <c r="D35" s="46"/>
      <c r="E35" s="45"/>
      <c r="F35" s="38"/>
      <c r="G35" s="46"/>
      <c r="H35" s="46"/>
      <c r="I35" s="198"/>
      <c r="J35" s="42">
        <f t="shared" si="0"/>
        <v>0</v>
      </c>
      <c r="K35" s="64">
        <v>0.33333333333333298</v>
      </c>
      <c r="L35" s="40">
        <f t="shared" si="1"/>
        <v>0</v>
      </c>
      <c r="M35" s="42">
        <f t="shared" si="2"/>
        <v>0.33333333333333298</v>
      </c>
      <c r="N35" s="43">
        <f t="shared" si="3"/>
        <v>-56.333333333333442</v>
      </c>
      <c r="O35" s="44"/>
    </row>
    <row r="36" spans="1:15" s="57" customFormat="1">
      <c r="A36" s="162" t="s">
        <v>21</v>
      </c>
      <c r="B36" s="46" t="s">
        <v>56</v>
      </c>
      <c r="C36" s="45"/>
      <c r="D36" s="46"/>
      <c r="E36" s="45"/>
      <c r="F36" s="38"/>
      <c r="G36" s="46"/>
      <c r="H36" s="46"/>
      <c r="I36" s="198"/>
      <c r="J36" s="42">
        <f t="shared" si="0"/>
        <v>0</v>
      </c>
      <c r="K36" s="64">
        <v>0.33333333333333331</v>
      </c>
      <c r="L36" s="40">
        <f t="shared" si="1"/>
        <v>0</v>
      </c>
      <c r="M36" s="42">
        <f t="shared" si="2"/>
        <v>0.33333333333333331</v>
      </c>
      <c r="N36" s="43">
        <f t="shared" si="3"/>
        <v>-56.666666666666778</v>
      </c>
      <c r="O36" s="44"/>
    </row>
    <row r="37" spans="1:15" s="57" customFormat="1">
      <c r="A37" s="164"/>
      <c r="B37" s="59"/>
      <c r="C37" s="46"/>
      <c r="D37" s="46"/>
      <c r="E37" s="45"/>
      <c r="F37" s="38"/>
      <c r="G37" s="46"/>
      <c r="H37" s="46"/>
      <c r="I37" s="204"/>
      <c r="J37" s="42"/>
      <c r="K37" s="64"/>
      <c r="L37" s="40"/>
      <c r="M37" s="42"/>
      <c r="N37" s="66"/>
      <c r="O37" s="44"/>
    </row>
    <row r="38" spans="1:15" s="57" customFormat="1" ht="15" thickBot="1">
      <c r="A38" s="176"/>
      <c r="B38" s="167"/>
      <c r="C38" s="89"/>
      <c r="D38" s="89"/>
      <c r="E38" s="128"/>
      <c r="F38" s="90"/>
      <c r="G38" s="89"/>
      <c r="H38" s="89"/>
      <c r="I38" s="206" t="s">
        <v>66</v>
      </c>
      <c r="J38" s="135">
        <f>SUM(J6:J36)</f>
        <v>0</v>
      </c>
      <c r="K38" s="96">
        <f>SUM(K6:K36)</f>
        <v>7.6666666666666607</v>
      </c>
      <c r="L38" s="220" t="s">
        <v>57</v>
      </c>
      <c r="M38" s="220"/>
      <c r="N38" s="91">
        <f>N36</f>
        <v>-56.666666666666778</v>
      </c>
      <c r="O38" s="92"/>
    </row>
    <row r="40" spans="1:15">
      <c r="A40" s="19" t="s">
        <v>58</v>
      </c>
      <c r="B40" s="19"/>
      <c r="L40" s="20" t="s">
        <v>59</v>
      </c>
      <c r="M40" s="142"/>
    </row>
    <row r="41" spans="1:15">
      <c r="A41" s="1" t="s">
        <v>2</v>
      </c>
      <c r="D41" s="1" t="s">
        <v>60</v>
      </c>
      <c r="L41" s="1" t="s">
        <v>2</v>
      </c>
      <c r="N41" s="1" t="s">
        <v>60</v>
      </c>
    </row>
    <row r="42" spans="1:15">
      <c r="A42" s="21">
        <f ca="1">TODAY()</f>
        <v>43501</v>
      </c>
      <c r="B42" s="21"/>
      <c r="D42" s="1" t="s">
        <v>61</v>
      </c>
      <c r="N42" s="1" t="s">
        <v>62</v>
      </c>
    </row>
  </sheetData>
  <sheetProtection algorithmName="SHA-512" hashValue="vOLknvuXaJXKqM7zBA2EA26GeKZzUyAqeLhIX4dmkCAgzJkmnhEQUcVHLD3IW/0PtdB9ehHiAX5zQld0PTWKnw==" saltValue="fwYDa990avI71O1X8u8HZw==" spinCount="100000" sheet="1" objects="1" scenarios="1"/>
  <mergeCells count="7">
    <mergeCell ref="A1:O1"/>
    <mergeCell ref="L38:M38"/>
    <mergeCell ref="L4:M4"/>
    <mergeCell ref="C2:D2"/>
    <mergeCell ref="E2:F2"/>
    <mergeCell ref="G2:H2"/>
    <mergeCell ref="L2:N2"/>
  </mergeCells>
  <conditionalFormatting sqref="N38">
    <cfRule type="cellIs" dxfId="9" priority="2" operator="lessThan">
      <formula>0</formula>
    </cfRule>
  </conditionalFormatting>
  <conditionalFormatting sqref="N4">
    <cfRule type="cellIs" dxfId="8" priority="1" operator="lessThan">
      <formula>0</formula>
    </cfRule>
  </conditionalFormatting>
  <pageMargins left="0.23622047244094491" right="0.23622047244094491" top="1.4566929133858268" bottom="0.74803149606299213" header="0.31496062992125984" footer="0.31496062992125984"/>
  <pageSetup paperSize="9" scale="71" firstPageNumber="0" orientation="portrait" horizontalDpi="300" verticalDpi="300" r:id="rId1"/>
  <headerFooter>
    <oddHeader>&amp;LTechnische Hochschule Wildau
&amp;A
Jahr: 2023
&amp;F
&amp;"Calibri,Fett"Name, Vorname:
Struktur: &amp;C&amp;"Calibri,Fett"&amp;14Arbeitszeitnachweis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Hinweise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Brandt</dc:creator>
  <cp:lastModifiedBy>Adnrea Schmid</cp:lastModifiedBy>
  <cp:lastPrinted>2023-01-24T13:16:08Z</cp:lastPrinted>
  <dcterms:created xsi:type="dcterms:W3CDTF">2020-01-08T13:40:20Z</dcterms:created>
  <dcterms:modified xsi:type="dcterms:W3CDTF">2023-02-06T08:41:25Z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2001-09-05T16:35:16Z</dcterms:created>
  <dc:creator>Thomas Lehne</dc:creator>
  <dc:description/>
  <dc:language>de-DE</dc:language>
  <cp:lastModifiedBy>Jens Steinert</cp:lastModifiedBy>
  <cp:lastPrinted>2013-09-05T12:11:11Z</cp:lastPrinted>
  <dcterms:modified xsi:type="dcterms:W3CDTF">2020-01-08T12:26:50Z</dcterms:modified>
  <cp:revision>4</cp:revision>
  <dc:subject/>
  <dc:title/>
</cp:coreProperties>
</file>