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codeName="DieseArbeitsmappe"/>
  <mc:AlternateContent xmlns:mc="http://schemas.openxmlformats.org/markup-compatibility/2006">
    <mc:Choice Requires="x15">
      <x15ac:absPath xmlns:x15ac="http://schemas.microsoft.com/office/spreadsheetml/2010/11/ac" url="O:\Personal\Arbeitszeitnachweis\"/>
    </mc:Choice>
  </mc:AlternateContent>
  <xr:revisionPtr revIDLastSave="0" documentId="13_ncr:1_{060E6A1C-DE65-410D-8933-AFD59C846326}" xr6:coauthVersionLast="47" xr6:coauthVersionMax="47" xr10:uidLastSave="{00000000-0000-0000-0000-000000000000}"/>
  <bookViews>
    <workbookView xWindow="-120" yWindow="-120" windowWidth="29040" windowHeight="15840" tabRatio="500" firstSheet="1" activeTab="5" xr2:uid="{00000000-000D-0000-FFFF-FFFF00000000}"/>
  </bookViews>
  <sheets>
    <sheet name="Hinweise" sheetId="1" r:id="rId1"/>
    <sheet name="Legende für Fehlgründe" sheetId="14" r:id="rId2"/>
    <sheet name="Januar" sheetId="2" r:id="rId3"/>
    <sheet name="Februar" sheetId="3" r:id="rId4"/>
    <sheet name="März" sheetId="4" r:id="rId5"/>
    <sheet name="April" sheetId="5" r:id="rId6"/>
    <sheet name="Mai" sheetId="6" r:id="rId7"/>
    <sheet name="Juni" sheetId="7" r:id="rId8"/>
    <sheet name="Juli" sheetId="8" r:id="rId9"/>
    <sheet name="August" sheetId="9" r:id="rId10"/>
    <sheet name="September" sheetId="10" r:id="rId11"/>
    <sheet name="Oktober" sheetId="11" r:id="rId12"/>
    <sheet name="November" sheetId="12" r:id="rId13"/>
    <sheet name="Dezember" sheetId="13"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2" l="1"/>
  <c r="J33" i="3" l="1"/>
  <c r="K35" i="3"/>
  <c r="A39" i="3"/>
  <c r="A42" i="4"/>
  <c r="A42" i="6"/>
  <c r="A41" i="7"/>
  <c r="A42" i="8"/>
  <c r="J7" i="11" l="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0" i="4" l="1"/>
  <c r="L30" i="4" s="1"/>
  <c r="J23" i="4"/>
  <c r="L23" i="4" s="1"/>
  <c r="M30" i="4" l="1"/>
  <c r="M23" i="4"/>
  <c r="A42" i="13"/>
  <c r="K38" i="13"/>
  <c r="J36" i="13"/>
  <c r="M36" i="13" s="1"/>
  <c r="J35" i="13"/>
  <c r="J34" i="13"/>
  <c r="L34" i="13" s="1"/>
  <c r="J33" i="13"/>
  <c r="M33" i="13" s="1"/>
  <c r="J32" i="13"/>
  <c r="M32" i="13" s="1"/>
  <c r="J31" i="13"/>
  <c r="J30" i="13"/>
  <c r="L30" i="13" s="1"/>
  <c r="M29" i="13"/>
  <c r="J29" i="13"/>
  <c r="L29" i="13" s="1"/>
  <c r="J28" i="13"/>
  <c r="M28" i="13" s="1"/>
  <c r="J27" i="13"/>
  <c r="J26" i="13"/>
  <c r="L26" i="13" s="1"/>
  <c r="M25" i="13"/>
  <c r="L25" i="13"/>
  <c r="J25" i="13"/>
  <c r="J24" i="13"/>
  <c r="M24" i="13" s="1"/>
  <c r="J23" i="13"/>
  <c r="M22" i="13"/>
  <c r="J22" i="13"/>
  <c r="L22" i="13" s="1"/>
  <c r="J21" i="13"/>
  <c r="M21" i="13" s="1"/>
  <c r="J20" i="13"/>
  <c r="M20" i="13" s="1"/>
  <c r="J19" i="13"/>
  <c r="J18" i="13"/>
  <c r="L18" i="13" s="1"/>
  <c r="J17" i="13"/>
  <c r="M17" i="13" s="1"/>
  <c r="J16" i="13"/>
  <c r="M16" i="13" s="1"/>
  <c r="J15" i="13"/>
  <c r="J14" i="13"/>
  <c r="L14" i="13" s="1"/>
  <c r="M13" i="13"/>
  <c r="J13" i="13"/>
  <c r="L13" i="13" s="1"/>
  <c r="J12" i="13"/>
  <c r="M12" i="13" s="1"/>
  <c r="J11" i="13"/>
  <c r="J10" i="13"/>
  <c r="L10" i="13" s="1"/>
  <c r="M9" i="13"/>
  <c r="L9" i="13"/>
  <c r="J9" i="13"/>
  <c r="J8" i="13"/>
  <c r="M8" i="13" s="1"/>
  <c r="J7" i="13"/>
  <c r="L7" i="13" s="1"/>
  <c r="M6" i="13"/>
  <c r="J6" i="13"/>
  <c r="L6" i="13" s="1"/>
  <c r="A41" i="12"/>
  <c r="K37" i="12"/>
  <c r="J35" i="12"/>
  <c r="L35" i="12" s="1"/>
  <c r="M34" i="12"/>
  <c r="L34" i="12"/>
  <c r="J34" i="12"/>
  <c r="J33" i="12"/>
  <c r="M33" i="12" s="1"/>
  <c r="J32" i="12"/>
  <c r="M31" i="12"/>
  <c r="J31" i="12"/>
  <c r="L31" i="12" s="1"/>
  <c r="J30" i="12"/>
  <c r="M30" i="12" s="1"/>
  <c r="J29" i="12"/>
  <c r="M29" i="12" s="1"/>
  <c r="J28" i="12"/>
  <c r="J27" i="12"/>
  <c r="L27" i="12" s="1"/>
  <c r="J26" i="12"/>
  <c r="M26" i="12" s="1"/>
  <c r="J25" i="12"/>
  <c r="M25" i="12" s="1"/>
  <c r="J24" i="12"/>
  <c r="J23" i="12"/>
  <c r="L23" i="12" s="1"/>
  <c r="M22" i="12"/>
  <c r="J22" i="12"/>
  <c r="L22" i="12" s="1"/>
  <c r="J21" i="12"/>
  <c r="M21" i="12" s="1"/>
  <c r="J20" i="12"/>
  <c r="J19" i="12"/>
  <c r="L19" i="12" s="1"/>
  <c r="M18" i="12"/>
  <c r="L18" i="12"/>
  <c r="J18" i="12"/>
  <c r="J17" i="12"/>
  <c r="M17" i="12" s="1"/>
  <c r="J16" i="12"/>
  <c r="M15" i="12"/>
  <c r="J15" i="12"/>
  <c r="L15" i="12" s="1"/>
  <c r="J14" i="12"/>
  <c r="M14" i="12" s="1"/>
  <c r="J13" i="12"/>
  <c r="M13" i="12" s="1"/>
  <c r="J12" i="12"/>
  <c r="J11" i="12"/>
  <c r="L11" i="12" s="1"/>
  <c r="J10" i="12"/>
  <c r="M10" i="12" s="1"/>
  <c r="J9" i="12"/>
  <c r="M9" i="12" s="1"/>
  <c r="J8" i="12"/>
  <c r="J7" i="12"/>
  <c r="M7" i="12" s="1"/>
  <c r="J6" i="12"/>
  <c r="A42" i="11"/>
  <c r="K38" i="11"/>
  <c r="M35" i="11"/>
  <c r="L34" i="11"/>
  <c r="M33" i="11"/>
  <c r="M31" i="11"/>
  <c r="M30" i="11"/>
  <c r="L30" i="11"/>
  <c r="M29" i="11"/>
  <c r="M27" i="11"/>
  <c r="M26" i="11"/>
  <c r="L26" i="11"/>
  <c r="M25" i="11"/>
  <c r="M23" i="11"/>
  <c r="L22" i="11"/>
  <c r="M21" i="11"/>
  <c r="M19" i="11"/>
  <c r="M17" i="11"/>
  <c r="M15" i="11"/>
  <c r="L14" i="11"/>
  <c r="M13" i="11"/>
  <c r="M11" i="11"/>
  <c r="M10" i="11"/>
  <c r="L10" i="11"/>
  <c r="M9" i="11"/>
  <c r="M7" i="11"/>
  <c r="J6" i="11"/>
  <c r="M6" i="11" s="1"/>
  <c r="A41" i="10"/>
  <c r="K37" i="10"/>
  <c r="J35" i="10"/>
  <c r="J34" i="10"/>
  <c r="J33" i="10"/>
  <c r="L33" i="10" s="1"/>
  <c r="J32" i="10"/>
  <c r="M32" i="10" s="1"/>
  <c r="J31" i="10"/>
  <c r="J30" i="10"/>
  <c r="M30" i="10" s="1"/>
  <c r="J29" i="10"/>
  <c r="L29" i="10" s="1"/>
  <c r="J28" i="10"/>
  <c r="J27" i="10"/>
  <c r="J26" i="10"/>
  <c r="M26" i="10" s="1"/>
  <c r="J25" i="10"/>
  <c r="J24" i="10"/>
  <c r="L24" i="10" s="1"/>
  <c r="J23" i="10"/>
  <c r="J22" i="10"/>
  <c r="M22" i="10" s="1"/>
  <c r="J21" i="10"/>
  <c r="L21" i="10" s="1"/>
  <c r="J20" i="10"/>
  <c r="M20" i="10" s="1"/>
  <c r="J19" i="10"/>
  <c r="J18" i="10"/>
  <c r="M18" i="10" s="1"/>
  <c r="J17" i="10"/>
  <c r="L17" i="10" s="1"/>
  <c r="J16" i="10"/>
  <c r="M16" i="10" s="1"/>
  <c r="J15" i="10"/>
  <c r="J14" i="10"/>
  <c r="M14" i="10" s="1"/>
  <c r="J13" i="10"/>
  <c r="L13" i="10" s="1"/>
  <c r="J12" i="10"/>
  <c r="J11" i="10"/>
  <c r="J10" i="10"/>
  <c r="M10" i="10" s="1"/>
  <c r="J9" i="10"/>
  <c r="J8" i="10"/>
  <c r="L8" i="10" s="1"/>
  <c r="J7" i="10"/>
  <c r="J6" i="10"/>
  <c r="M6" i="10" s="1"/>
  <c r="A42" i="9"/>
  <c r="K38" i="9"/>
  <c r="J36" i="9"/>
  <c r="J35" i="9"/>
  <c r="M35" i="9" s="1"/>
  <c r="J34" i="9"/>
  <c r="L34" i="9" s="1"/>
  <c r="J33" i="9"/>
  <c r="M33" i="9" s="1"/>
  <c r="J32" i="9"/>
  <c r="J31" i="9"/>
  <c r="M31" i="9" s="1"/>
  <c r="J30" i="9"/>
  <c r="L30" i="9" s="1"/>
  <c r="J29" i="9"/>
  <c r="M29" i="9" s="1"/>
  <c r="J28" i="9"/>
  <c r="J27" i="9"/>
  <c r="M27" i="9" s="1"/>
  <c r="J26" i="9"/>
  <c r="L26" i="9" s="1"/>
  <c r="J25" i="9"/>
  <c r="J24" i="9"/>
  <c r="J23" i="9"/>
  <c r="M23" i="9" s="1"/>
  <c r="J22" i="9"/>
  <c r="M21" i="9"/>
  <c r="J21" i="9"/>
  <c r="L21" i="9" s="1"/>
  <c r="J20" i="9"/>
  <c r="J19" i="9"/>
  <c r="M19" i="9" s="1"/>
  <c r="J18" i="9"/>
  <c r="L18" i="9" s="1"/>
  <c r="J17" i="9"/>
  <c r="M17" i="9" s="1"/>
  <c r="J16" i="9"/>
  <c r="J15" i="9"/>
  <c r="M15" i="9" s="1"/>
  <c r="J14" i="9"/>
  <c r="L14" i="9" s="1"/>
  <c r="J13" i="9"/>
  <c r="M13" i="9" s="1"/>
  <c r="J12" i="9"/>
  <c r="J11" i="9"/>
  <c r="M11" i="9" s="1"/>
  <c r="J10" i="9"/>
  <c r="L10" i="9" s="1"/>
  <c r="J9" i="9"/>
  <c r="J8" i="9"/>
  <c r="J7" i="9"/>
  <c r="M7" i="9" s="1"/>
  <c r="J6" i="9"/>
  <c r="K38" i="8"/>
  <c r="J36" i="8"/>
  <c r="M36" i="8" s="1"/>
  <c r="J35" i="8"/>
  <c r="L35" i="8" s="1"/>
  <c r="J34" i="8"/>
  <c r="M34" i="8" s="1"/>
  <c r="J33" i="8"/>
  <c r="J32" i="8"/>
  <c r="M32" i="8" s="1"/>
  <c r="J31" i="8"/>
  <c r="L31" i="8" s="1"/>
  <c r="J30" i="8"/>
  <c r="M30" i="8" s="1"/>
  <c r="J29" i="8"/>
  <c r="J28" i="8"/>
  <c r="M28" i="8" s="1"/>
  <c r="J27" i="8"/>
  <c r="L27" i="8" s="1"/>
  <c r="J26" i="8"/>
  <c r="J25" i="8"/>
  <c r="J24" i="8"/>
  <c r="M24" i="8" s="1"/>
  <c r="J23" i="8"/>
  <c r="M23" i="8" s="1"/>
  <c r="J22" i="8"/>
  <c r="J21" i="8"/>
  <c r="J20" i="8"/>
  <c r="M20" i="8" s="1"/>
  <c r="J19" i="8"/>
  <c r="M19" i="8" s="1"/>
  <c r="J18" i="8"/>
  <c r="M18" i="8" s="1"/>
  <c r="J17" i="8"/>
  <c r="J16" i="8"/>
  <c r="M16" i="8" s="1"/>
  <c r="J15" i="8"/>
  <c r="J14" i="8"/>
  <c r="M14" i="8" s="1"/>
  <c r="J13" i="8"/>
  <c r="M12" i="8"/>
  <c r="J12" i="8"/>
  <c r="L12" i="8" s="1"/>
  <c r="J11" i="8"/>
  <c r="J10" i="8"/>
  <c r="M10" i="8" s="1"/>
  <c r="J9" i="8"/>
  <c r="J8" i="8"/>
  <c r="L8" i="8" s="1"/>
  <c r="J7" i="8"/>
  <c r="M7" i="8" s="1"/>
  <c r="J6" i="8"/>
  <c r="K37" i="7"/>
  <c r="J35" i="7"/>
  <c r="J34" i="7"/>
  <c r="M34" i="7" s="1"/>
  <c r="J33" i="7"/>
  <c r="J32" i="7"/>
  <c r="L32" i="7" s="1"/>
  <c r="J31" i="7"/>
  <c r="L30" i="7"/>
  <c r="J30" i="7"/>
  <c r="M30" i="7" s="1"/>
  <c r="J29" i="7"/>
  <c r="J28" i="7"/>
  <c r="L28" i="7" s="1"/>
  <c r="J27" i="7"/>
  <c r="J26" i="7"/>
  <c r="M26" i="7" s="1"/>
  <c r="J25" i="7"/>
  <c r="J24" i="7"/>
  <c r="L24" i="7" s="1"/>
  <c r="J23" i="7"/>
  <c r="L22" i="7"/>
  <c r="J22" i="7"/>
  <c r="M22" i="7" s="1"/>
  <c r="J21" i="7"/>
  <c r="J20" i="7"/>
  <c r="L20" i="7" s="1"/>
  <c r="J19" i="7"/>
  <c r="J18" i="7"/>
  <c r="M18" i="7" s="1"/>
  <c r="J17" i="7"/>
  <c r="M16" i="7"/>
  <c r="J16" i="7"/>
  <c r="L16" i="7" s="1"/>
  <c r="J15" i="7"/>
  <c r="J14" i="7"/>
  <c r="M14" i="7" s="1"/>
  <c r="J13" i="7"/>
  <c r="J12" i="7"/>
  <c r="L12" i="7" s="1"/>
  <c r="J11" i="7"/>
  <c r="L10" i="7"/>
  <c r="J10" i="7"/>
  <c r="M10" i="7" s="1"/>
  <c r="J9" i="7"/>
  <c r="J8" i="7"/>
  <c r="L8" i="7" s="1"/>
  <c r="J7" i="7"/>
  <c r="L7" i="7" s="1"/>
  <c r="J6" i="7"/>
  <c r="K38" i="6"/>
  <c r="J36" i="6"/>
  <c r="M36" i="6" s="1"/>
  <c r="J35" i="6"/>
  <c r="M35" i="6" s="1"/>
  <c r="J34" i="6"/>
  <c r="L34" i="6" s="1"/>
  <c r="J33" i="6"/>
  <c r="L33" i="6" s="1"/>
  <c r="J32" i="6"/>
  <c r="M32" i="6" s="1"/>
  <c r="J31" i="6"/>
  <c r="J30" i="6"/>
  <c r="L30" i="6" s="1"/>
  <c r="J29" i="6"/>
  <c r="M29" i="6" s="1"/>
  <c r="L28" i="6"/>
  <c r="J28" i="6"/>
  <c r="M28" i="6" s="1"/>
  <c r="J27" i="6"/>
  <c r="M27" i="6" s="1"/>
  <c r="J26" i="6"/>
  <c r="L26" i="6" s="1"/>
  <c r="M25" i="6"/>
  <c r="J25" i="6"/>
  <c r="L25" i="6" s="1"/>
  <c r="J24" i="6"/>
  <c r="M24" i="6" s="1"/>
  <c r="J23" i="6"/>
  <c r="M23" i="6" s="1"/>
  <c r="J22" i="6"/>
  <c r="L22" i="6" s="1"/>
  <c r="J21" i="6"/>
  <c r="J20" i="6"/>
  <c r="M20" i="6" s="1"/>
  <c r="J19" i="6"/>
  <c r="M19" i="6" s="1"/>
  <c r="J18" i="6"/>
  <c r="L18" i="6" s="1"/>
  <c r="J17" i="6"/>
  <c r="J16" i="6"/>
  <c r="L16" i="6" s="1"/>
  <c r="J15" i="6"/>
  <c r="J14" i="6"/>
  <c r="L14" i="6" s="1"/>
  <c r="J13" i="6"/>
  <c r="J12" i="6"/>
  <c r="M12" i="6" s="1"/>
  <c r="J11" i="6"/>
  <c r="M11" i="6" s="1"/>
  <c r="J10" i="6"/>
  <c r="L10" i="6" s="1"/>
  <c r="J9" i="6"/>
  <c r="J8" i="6"/>
  <c r="L8" i="6" s="1"/>
  <c r="J7" i="6"/>
  <c r="M7" i="6" s="1"/>
  <c r="J6" i="6"/>
  <c r="M6" i="6" s="1"/>
  <c r="A41" i="5"/>
  <c r="K37" i="5"/>
  <c r="J35" i="5"/>
  <c r="M35" i="5" s="1"/>
  <c r="M34" i="5"/>
  <c r="J34" i="5"/>
  <c r="L34" i="5" s="1"/>
  <c r="J33" i="5"/>
  <c r="M33" i="5" s="1"/>
  <c r="J32" i="5"/>
  <c r="M32" i="5" s="1"/>
  <c r="J31" i="5"/>
  <c r="J30" i="5"/>
  <c r="L30" i="5" s="1"/>
  <c r="J29" i="5"/>
  <c r="J28" i="5"/>
  <c r="M28" i="5" s="1"/>
  <c r="J27" i="5"/>
  <c r="M27" i="5" s="1"/>
  <c r="J26" i="5"/>
  <c r="L25" i="5"/>
  <c r="J25" i="5"/>
  <c r="M25" i="5" s="1"/>
  <c r="J24" i="5"/>
  <c r="M24" i="5" s="1"/>
  <c r="J23" i="5"/>
  <c r="M23" i="5" s="1"/>
  <c r="J22" i="5"/>
  <c r="L22" i="5" s="1"/>
  <c r="J21" i="5"/>
  <c r="M21" i="5" s="1"/>
  <c r="J20" i="5"/>
  <c r="M20" i="5" s="1"/>
  <c r="J19" i="5"/>
  <c r="M19" i="5" s="1"/>
  <c r="J18" i="5"/>
  <c r="M17" i="5"/>
  <c r="J17" i="5"/>
  <c r="L17" i="5" s="1"/>
  <c r="J16" i="5"/>
  <c r="M16" i="5" s="1"/>
  <c r="L15" i="5"/>
  <c r="J15" i="5"/>
  <c r="M15" i="5" s="1"/>
  <c r="J14" i="5"/>
  <c r="L14" i="5" s="1"/>
  <c r="L13" i="5"/>
  <c r="J13" i="5"/>
  <c r="M13" i="5" s="1"/>
  <c r="J12" i="5"/>
  <c r="M12" i="5" s="1"/>
  <c r="J11" i="5"/>
  <c r="M11" i="5" s="1"/>
  <c r="J10" i="5"/>
  <c r="M9" i="5"/>
  <c r="L9" i="5"/>
  <c r="J9" i="5"/>
  <c r="J8" i="5"/>
  <c r="M8" i="5" s="1"/>
  <c r="J7" i="5"/>
  <c r="M7" i="5" s="1"/>
  <c r="J6" i="5"/>
  <c r="M6" i="5" s="1"/>
  <c r="K38" i="4"/>
  <c r="J36" i="4"/>
  <c r="M36" i="4" s="1"/>
  <c r="J35" i="4"/>
  <c r="L35" i="4" s="1"/>
  <c r="J34" i="4"/>
  <c r="J33" i="4"/>
  <c r="M33" i="4" s="1"/>
  <c r="J32" i="4"/>
  <c r="J31" i="4"/>
  <c r="L31" i="4" s="1"/>
  <c r="J29" i="4"/>
  <c r="M29" i="4" s="1"/>
  <c r="J28" i="4"/>
  <c r="M28" i="4" s="1"/>
  <c r="J27" i="4"/>
  <c r="M27" i="4" s="1"/>
  <c r="J26" i="4"/>
  <c r="L25" i="4"/>
  <c r="J25" i="4"/>
  <c r="M25" i="4" s="1"/>
  <c r="J24" i="4"/>
  <c r="M24" i="4" s="1"/>
  <c r="J22" i="4"/>
  <c r="M22" i="4" s="1"/>
  <c r="J21" i="4"/>
  <c r="M21" i="4" s="1"/>
  <c r="J20" i="4"/>
  <c r="M20" i="4" s="1"/>
  <c r="J19" i="4"/>
  <c r="M19" i="4" s="1"/>
  <c r="J18" i="4"/>
  <c r="L18" i="4" s="1"/>
  <c r="L17" i="4"/>
  <c r="J17" i="4"/>
  <c r="M17" i="4" s="1"/>
  <c r="J16" i="4"/>
  <c r="J15" i="4"/>
  <c r="M15" i="4" s="1"/>
  <c r="J14" i="4"/>
  <c r="J13" i="4"/>
  <c r="L13" i="4" s="1"/>
  <c r="J12" i="4"/>
  <c r="M12" i="4" s="1"/>
  <c r="J11" i="4"/>
  <c r="M11" i="4" s="1"/>
  <c r="J10" i="4"/>
  <c r="M10" i="4" s="1"/>
  <c r="J9" i="4"/>
  <c r="J8" i="4"/>
  <c r="M8" i="4" s="1"/>
  <c r="J7" i="4"/>
  <c r="M7" i="4" s="1"/>
  <c r="J6" i="4"/>
  <c r="M6" i="4" s="1"/>
  <c r="L33" i="3"/>
  <c r="J32" i="3"/>
  <c r="M32" i="3" s="1"/>
  <c r="J31" i="3"/>
  <c r="M31" i="3" s="1"/>
  <c r="J30" i="3"/>
  <c r="M30" i="3" s="1"/>
  <c r="J29" i="3"/>
  <c r="J28" i="3"/>
  <c r="M28" i="3" s="1"/>
  <c r="J27" i="3"/>
  <c r="M27" i="3" s="1"/>
  <c r="J26" i="3"/>
  <c r="L26" i="3" s="1"/>
  <c r="J25" i="3"/>
  <c r="L24" i="3"/>
  <c r="J24" i="3"/>
  <c r="M24" i="3" s="1"/>
  <c r="J23" i="3"/>
  <c r="M23" i="3" s="1"/>
  <c r="J22" i="3"/>
  <c r="L22" i="3" s="1"/>
  <c r="J21" i="3"/>
  <c r="L21" i="3" s="1"/>
  <c r="J20" i="3"/>
  <c r="M20" i="3" s="1"/>
  <c r="J19" i="3"/>
  <c r="M19" i="3" s="1"/>
  <c r="J18" i="3"/>
  <c r="L18" i="3" s="1"/>
  <c r="J17" i="3"/>
  <c r="L17" i="3" s="1"/>
  <c r="J16" i="3"/>
  <c r="M16" i="3" s="1"/>
  <c r="J15" i="3"/>
  <c r="M15" i="3" s="1"/>
  <c r="J14" i="3"/>
  <c r="L14" i="3" s="1"/>
  <c r="J13" i="3"/>
  <c r="L13" i="3" s="1"/>
  <c r="J12" i="3"/>
  <c r="M12" i="3" s="1"/>
  <c r="J11" i="3"/>
  <c r="M11" i="3" s="1"/>
  <c r="J10" i="3"/>
  <c r="M10" i="3" s="1"/>
  <c r="J9" i="3"/>
  <c r="L9" i="3" s="1"/>
  <c r="J8" i="3"/>
  <c r="M8" i="3" s="1"/>
  <c r="J7" i="3"/>
  <c r="M7" i="3" s="1"/>
  <c r="J6" i="3"/>
  <c r="M6" i="3" s="1"/>
  <c r="K38" i="2"/>
  <c r="J36" i="2"/>
  <c r="L36" i="2" s="1"/>
  <c r="J35" i="2"/>
  <c r="M35" i="2" s="1"/>
  <c r="J34" i="2"/>
  <c r="M34" i="2" s="1"/>
  <c r="J33" i="2"/>
  <c r="L33" i="2" s="1"/>
  <c r="J32" i="2"/>
  <c r="M32" i="2" s="1"/>
  <c r="J31" i="2"/>
  <c r="M31" i="2" s="1"/>
  <c r="J30" i="2"/>
  <c r="M30" i="2" s="1"/>
  <c r="J29" i="2"/>
  <c r="L29" i="2" s="1"/>
  <c r="J28" i="2"/>
  <c r="M28" i="2" s="1"/>
  <c r="J27" i="2"/>
  <c r="M27" i="2" s="1"/>
  <c r="J26" i="2"/>
  <c r="M26" i="2" s="1"/>
  <c r="J25" i="2"/>
  <c r="L25" i="2" s="1"/>
  <c r="J24" i="2"/>
  <c r="M24" i="2" s="1"/>
  <c r="J23" i="2"/>
  <c r="M23" i="2" s="1"/>
  <c r="J22" i="2"/>
  <c r="M22" i="2" s="1"/>
  <c r="J21" i="2"/>
  <c r="L21" i="2" s="1"/>
  <c r="J20" i="2"/>
  <c r="M20" i="2" s="1"/>
  <c r="J19" i="2"/>
  <c r="L19" i="2" s="1"/>
  <c r="J18" i="2"/>
  <c r="M18" i="2" s="1"/>
  <c r="J17" i="2"/>
  <c r="L17" i="2" s="1"/>
  <c r="J16" i="2"/>
  <c r="L16" i="2" s="1"/>
  <c r="J15" i="2"/>
  <c r="L15" i="2" s="1"/>
  <c r="J14" i="2"/>
  <c r="M14" i="2" s="1"/>
  <c r="J13" i="2"/>
  <c r="L13" i="2" s="1"/>
  <c r="J12" i="2"/>
  <c r="L12" i="2" s="1"/>
  <c r="J11" i="2"/>
  <c r="L11" i="2" s="1"/>
  <c r="J10" i="2"/>
  <c r="M10" i="2" s="1"/>
  <c r="J9" i="2"/>
  <c r="L9" i="2" s="1"/>
  <c r="J8" i="2"/>
  <c r="L8" i="2" s="1"/>
  <c r="J7" i="2"/>
  <c r="L7" i="2" s="1"/>
  <c r="J6" i="2"/>
  <c r="M6" i="2" s="1"/>
  <c r="M36" i="2" l="1"/>
  <c r="L22" i="4"/>
  <c r="L8" i="4"/>
  <c r="L10" i="3"/>
  <c r="M18" i="3"/>
  <c r="M26" i="3"/>
  <c r="L12" i="3"/>
  <c r="L8" i="3"/>
  <c r="M22" i="3"/>
  <c r="L33" i="4"/>
  <c r="L21" i="5"/>
  <c r="L23" i="5"/>
  <c r="M8" i="7"/>
  <c r="L14" i="7"/>
  <c r="L34" i="7"/>
  <c r="L10" i="8"/>
  <c r="M31" i="8"/>
  <c r="M14" i="9"/>
  <c r="L17" i="9"/>
  <c r="M30" i="9"/>
  <c r="L33" i="9"/>
  <c r="M17" i="10"/>
  <c r="L20" i="10"/>
  <c r="M33" i="10"/>
  <c r="M11" i="12"/>
  <c r="L14" i="12"/>
  <c r="M27" i="12"/>
  <c r="L30" i="12"/>
  <c r="M18" i="13"/>
  <c r="L21" i="13"/>
  <c r="M34" i="13"/>
  <c r="L30" i="3"/>
  <c r="L32" i="3"/>
  <c r="M31" i="4"/>
  <c r="L33" i="5"/>
  <c r="L26" i="7"/>
  <c r="M32" i="7"/>
  <c r="L10" i="12"/>
  <c r="M23" i="12"/>
  <c r="L26" i="12"/>
  <c r="M14" i="13"/>
  <c r="L17" i="13"/>
  <c r="M30" i="13"/>
  <c r="L33" i="13"/>
  <c r="M14" i="3"/>
  <c r="L28" i="3"/>
  <c r="L10" i="4"/>
  <c r="M13" i="4"/>
  <c r="M18" i="4"/>
  <c r="L18" i="7"/>
  <c r="M24" i="7"/>
  <c r="L14" i="8"/>
  <c r="M8" i="10"/>
  <c r="M24" i="10"/>
  <c r="M19" i="12"/>
  <c r="M35" i="12"/>
  <c r="M10" i="13"/>
  <c r="M26" i="13"/>
  <c r="L6" i="5"/>
  <c r="L24" i="2"/>
  <c r="M16" i="2"/>
  <c r="M12" i="2"/>
  <c r="M8" i="2"/>
  <c r="L28" i="2"/>
  <c r="M29" i="2"/>
  <c r="L32" i="2"/>
  <c r="M17" i="2"/>
  <c r="L20" i="2"/>
  <c r="M13" i="2"/>
  <c r="M33" i="2"/>
  <c r="M21" i="2"/>
  <c r="M8" i="6"/>
  <c r="L20" i="6"/>
  <c r="M33" i="6"/>
  <c r="L12" i="6"/>
  <c r="M18" i="6"/>
  <c r="L32" i="6"/>
  <c r="M16" i="6"/>
  <c r="M30" i="6"/>
  <c r="M25" i="2"/>
  <c r="M9" i="2"/>
  <c r="L25" i="3"/>
  <c r="M25" i="3"/>
  <c r="M16" i="4"/>
  <c r="L16" i="4"/>
  <c r="M26" i="4"/>
  <c r="L26" i="4"/>
  <c r="L10" i="5"/>
  <c r="M10" i="5"/>
  <c r="M19" i="7"/>
  <c r="L19" i="7"/>
  <c r="M35" i="7"/>
  <c r="L35" i="7"/>
  <c r="M15" i="8"/>
  <c r="L15" i="8"/>
  <c r="M16" i="12"/>
  <c r="L16" i="12"/>
  <c r="M28" i="12"/>
  <c r="L28" i="12"/>
  <c r="L27" i="2"/>
  <c r="M10" i="6"/>
  <c r="L26" i="5"/>
  <c r="M26" i="5"/>
  <c r="M11" i="7"/>
  <c r="L11" i="7"/>
  <c r="M22" i="8"/>
  <c r="L22" i="8"/>
  <c r="L22" i="9"/>
  <c r="M22" i="9"/>
  <c r="M12" i="12"/>
  <c r="L12" i="12"/>
  <c r="M20" i="12"/>
  <c r="L20" i="12"/>
  <c r="L31" i="2"/>
  <c r="L6" i="3"/>
  <c r="M17" i="3"/>
  <c r="L29" i="4"/>
  <c r="M31" i="5"/>
  <c r="L31" i="5"/>
  <c r="M9" i="9"/>
  <c r="L9" i="9"/>
  <c r="L29" i="9"/>
  <c r="M11" i="13"/>
  <c r="L11" i="13"/>
  <c r="M19" i="13"/>
  <c r="L19" i="13"/>
  <c r="M23" i="13"/>
  <c r="L23" i="13"/>
  <c r="M27" i="13"/>
  <c r="L27" i="13"/>
  <c r="M31" i="13"/>
  <c r="L31" i="13"/>
  <c r="M35" i="13"/>
  <c r="L35" i="13"/>
  <c r="L10" i="2"/>
  <c r="M11" i="2"/>
  <c r="L14" i="2"/>
  <c r="M15" i="2"/>
  <c r="M19" i="2"/>
  <c r="L26" i="2"/>
  <c r="L34" i="2"/>
  <c r="M9" i="3"/>
  <c r="L6" i="4"/>
  <c r="M14" i="4"/>
  <c r="L14" i="4"/>
  <c r="L27" i="4"/>
  <c r="L18" i="5"/>
  <c r="M18" i="5"/>
  <c r="M17" i="6"/>
  <c r="L17" i="6"/>
  <c r="M22" i="6"/>
  <c r="M31" i="6"/>
  <c r="L31" i="6"/>
  <c r="M12" i="7"/>
  <c r="M15" i="7"/>
  <c r="L15" i="7"/>
  <c r="M20" i="7"/>
  <c r="M23" i="7"/>
  <c r="L23" i="7"/>
  <c r="M28" i="7"/>
  <c r="M31" i="7"/>
  <c r="L31" i="7"/>
  <c r="M8" i="8"/>
  <c r="M11" i="8"/>
  <c r="L11" i="8"/>
  <c r="L23" i="8"/>
  <c r="M35" i="8"/>
  <c r="M6" i="9"/>
  <c r="L6" i="9"/>
  <c r="L9" i="10"/>
  <c r="M9" i="10"/>
  <c r="M14" i="11"/>
  <c r="L18" i="11"/>
  <c r="M18" i="11"/>
  <c r="L35" i="11"/>
  <c r="M6" i="12"/>
  <c r="L6" i="12"/>
  <c r="L9" i="12"/>
  <c r="L13" i="12"/>
  <c r="L17" i="12"/>
  <c r="L21" i="12"/>
  <c r="L25" i="12"/>
  <c r="L29" i="12"/>
  <c r="L33" i="12"/>
  <c r="J38" i="13"/>
  <c r="M32" i="4"/>
  <c r="L32" i="4"/>
  <c r="M21" i="6"/>
  <c r="L21" i="6"/>
  <c r="M27" i="7"/>
  <c r="L27" i="7"/>
  <c r="L25" i="10"/>
  <c r="M25" i="10"/>
  <c r="M34" i="10"/>
  <c r="L34" i="10"/>
  <c r="M8" i="12"/>
  <c r="L8" i="12"/>
  <c r="M24" i="12"/>
  <c r="L24" i="12"/>
  <c r="M32" i="12"/>
  <c r="L32" i="12"/>
  <c r="L23" i="2"/>
  <c r="L35" i="2"/>
  <c r="M21" i="3"/>
  <c r="L21" i="4"/>
  <c r="M35" i="4"/>
  <c r="L20" i="5"/>
  <c r="M13" i="6"/>
  <c r="L13" i="6"/>
  <c r="L24" i="6"/>
  <c r="L19" i="8"/>
  <c r="M26" i="8"/>
  <c r="L26" i="8"/>
  <c r="M26" i="9"/>
  <c r="M12" i="10"/>
  <c r="L12" i="10"/>
  <c r="M29" i="10"/>
  <c r="L32" i="10"/>
  <c r="M15" i="13"/>
  <c r="L15" i="13"/>
  <c r="L6" i="2"/>
  <c r="N6" i="2" s="1"/>
  <c r="M7" i="2"/>
  <c r="L18" i="2"/>
  <c r="L22" i="2"/>
  <c r="L30" i="2"/>
  <c r="M9" i="4"/>
  <c r="L9" i="4"/>
  <c r="L16" i="3"/>
  <c r="L20" i="3"/>
  <c r="L29" i="3"/>
  <c r="M29" i="3"/>
  <c r="L12" i="4"/>
  <c r="M34" i="4"/>
  <c r="L34" i="4"/>
  <c r="L12" i="5"/>
  <c r="M29" i="5"/>
  <c r="L29" i="5"/>
  <c r="L6" i="6"/>
  <c r="M9" i="6"/>
  <c r="L9" i="6"/>
  <c r="M15" i="6"/>
  <c r="L15" i="6"/>
  <c r="L27" i="6"/>
  <c r="L29" i="6"/>
  <c r="M27" i="8"/>
  <c r="L30" i="8"/>
  <c r="M10" i="9"/>
  <c r="L13" i="9"/>
  <c r="M25" i="9"/>
  <c r="L25" i="9"/>
  <c r="M13" i="10"/>
  <c r="L16" i="10"/>
  <c r="M28" i="10"/>
  <c r="L28" i="10"/>
  <c r="L8" i="13"/>
  <c r="L12" i="13"/>
  <c r="L16" i="13"/>
  <c r="L20" i="13"/>
  <c r="L24" i="13"/>
  <c r="L28" i="13"/>
  <c r="L32" i="13"/>
  <c r="L36" i="13"/>
  <c r="L20" i="4"/>
  <c r="L36" i="4"/>
  <c r="L23" i="6"/>
  <c r="M26" i="6"/>
  <c r="L18" i="8"/>
  <c r="M18" i="9"/>
  <c r="M34" i="9"/>
  <c r="M21" i="10"/>
  <c r="M22" i="11"/>
  <c r="L31" i="11"/>
  <c r="M34" i="11"/>
  <c r="M7" i="13"/>
  <c r="M34" i="6"/>
  <c r="L36" i="6"/>
  <c r="M13" i="3"/>
  <c r="M33" i="3"/>
  <c r="L28" i="5"/>
  <c r="L34" i="8"/>
  <c r="L35" i="6"/>
  <c r="M7" i="7"/>
  <c r="J37" i="12"/>
  <c r="L7" i="5"/>
  <c r="L7" i="8"/>
  <c r="J38" i="2"/>
  <c r="L7" i="6"/>
  <c r="L7" i="12"/>
  <c r="L9" i="11"/>
  <c r="L13" i="11"/>
  <c r="L17" i="11"/>
  <c r="L21" i="11"/>
  <c r="L25" i="11"/>
  <c r="L29" i="11"/>
  <c r="L33" i="11"/>
  <c r="L7" i="11"/>
  <c r="L11" i="11"/>
  <c r="L15" i="11"/>
  <c r="L19" i="11"/>
  <c r="L23" i="11"/>
  <c r="L27" i="11"/>
  <c r="J38" i="11"/>
  <c r="M6" i="7"/>
  <c r="J37" i="7"/>
  <c r="L6" i="7"/>
  <c r="M13" i="8"/>
  <c r="L13" i="8"/>
  <c r="M28" i="9"/>
  <c r="L28" i="9"/>
  <c r="M31" i="10"/>
  <c r="L31" i="10"/>
  <c r="L7" i="4"/>
  <c r="L11" i="4"/>
  <c r="L15" i="4"/>
  <c r="L19" i="4"/>
  <c r="L24" i="4"/>
  <c r="L28" i="4"/>
  <c r="J38" i="4"/>
  <c r="L8" i="5"/>
  <c r="L11" i="5"/>
  <c r="M14" i="5"/>
  <c r="L16" i="5"/>
  <c r="L19" i="5"/>
  <c r="M22" i="5"/>
  <c r="L24" i="5"/>
  <c r="L27" i="5"/>
  <c r="M30" i="5"/>
  <c r="L32" i="5"/>
  <c r="L35" i="5"/>
  <c r="M29" i="8"/>
  <c r="L29" i="8"/>
  <c r="M8" i="9"/>
  <c r="L8" i="9"/>
  <c r="M24" i="9"/>
  <c r="L24" i="9"/>
  <c r="M11" i="10"/>
  <c r="L11" i="10"/>
  <c r="M27" i="10"/>
  <c r="L27" i="10"/>
  <c r="M9" i="8"/>
  <c r="L9" i="8"/>
  <c r="M33" i="8"/>
  <c r="L33" i="8"/>
  <c r="M12" i="9"/>
  <c r="L12" i="9"/>
  <c r="M15" i="10"/>
  <c r="L15" i="10"/>
  <c r="M35" i="10"/>
  <c r="L35" i="10"/>
  <c r="J37" i="5"/>
  <c r="L11" i="6"/>
  <c r="M14" i="6"/>
  <c r="L19" i="6"/>
  <c r="M9" i="7"/>
  <c r="L9" i="7"/>
  <c r="M13" i="7"/>
  <c r="L13" i="7"/>
  <c r="M17" i="7"/>
  <c r="L17" i="7"/>
  <c r="M21" i="7"/>
  <c r="L21" i="7"/>
  <c r="M25" i="7"/>
  <c r="L25" i="7"/>
  <c r="M29" i="7"/>
  <c r="L29" i="7"/>
  <c r="M33" i="7"/>
  <c r="L33" i="7"/>
  <c r="M6" i="8"/>
  <c r="L6" i="8"/>
  <c r="M21" i="8"/>
  <c r="L21" i="8"/>
  <c r="M25" i="8"/>
  <c r="L25" i="8"/>
  <c r="M20" i="9"/>
  <c r="L20" i="9"/>
  <c r="M36" i="9"/>
  <c r="L36" i="9"/>
  <c r="M7" i="10"/>
  <c r="L7" i="10"/>
  <c r="M23" i="10"/>
  <c r="L23" i="10"/>
  <c r="M17" i="8"/>
  <c r="L17" i="8"/>
  <c r="J38" i="8"/>
  <c r="M16" i="9"/>
  <c r="L16" i="9"/>
  <c r="M32" i="9"/>
  <c r="L32" i="9"/>
  <c r="M19" i="10"/>
  <c r="L19" i="10"/>
  <c r="M8" i="11"/>
  <c r="L8" i="11"/>
  <c r="M12" i="11"/>
  <c r="L12" i="11"/>
  <c r="M16" i="11"/>
  <c r="L16" i="11"/>
  <c r="M20" i="11"/>
  <c r="L20" i="11"/>
  <c r="M24" i="11"/>
  <c r="L24" i="11"/>
  <c r="M28" i="11"/>
  <c r="L28" i="11"/>
  <c r="M32" i="11"/>
  <c r="L32" i="11"/>
  <c r="M36" i="11"/>
  <c r="L36" i="11"/>
  <c r="J38" i="6"/>
  <c r="L16" i="8"/>
  <c r="L20" i="8"/>
  <c r="L24" i="8"/>
  <c r="L28" i="8"/>
  <c r="L32" i="8"/>
  <c r="L36" i="8"/>
  <c r="L7" i="9"/>
  <c r="L11" i="9"/>
  <c r="L15" i="9"/>
  <c r="L19" i="9"/>
  <c r="L23" i="9"/>
  <c r="L27" i="9"/>
  <c r="L31" i="9"/>
  <c r="L35" i="9"/>
  <c r="L10" i="10"/>
  <c r="L14" i="10"/>
  <c r="L18" i="10"/>
  <c r="L22" i="10"/>
  <c r="L26" i="10"/>
  <c r="L30" i="10"/>
  <c r="J38" i="9"/>
  <c r="L6" i="10"/>
  <c r="J37" i="10"/>
  <c r="L6" i="11"/>
  <c r="L7" i="3"/>
  <c r="L11" i="3"/>
  <c r="L15" i="3"/>
  <c r="L19" i="3"/>
  <c r="L23" i="3"/>
  <c r="L27" i="3"/>
  <c r="L31" i="3"/>
  <c r="J35" i="3"/>
  <c r="N7" i="2" l="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8" i="2" s="1"/>
  <c r="N4" i="3" s="1"/>
  <c r="N6" i="3" l="1"/>
  <c r="N7" i="3" s="1"/>
  <c r="N8" i="3" s="1"/>
  <c r="N9" i="3" s="1"/>
  <c r="N10" i="3" s="1"/>
  <c r="N11" i="3" s="1"/>
  <c r="N12" i="3" s="1"/>
  <c r="N13" i="3" s="1"/>
  <c r="N14" i="3" s="1"/>
  <c r="N15" i="3" s="1"/>
  <c r="N16" i="3" s="1"/>
  <c r="N17" i="3" s="1"/>
  <c r="N18" i="3" s="1"/>
  <c r="N19" i="3" s="1"/>
  <c r="N20" i="3" s="1"/>
  <c r="N21" i="3" s="1"/>
  <c r="N22" i="3" s="1"/>
  <c r="N23" i="3" s="1"/>
  <c r="N24" i="3" s="1"/>
  <c r="N25" i="3" s="1"/>
  <c r="N26" i="3" s="1"/>
  <c r="N27" i="3" s="1"/>
  <c r="N28" i="3" s="1"/>
  <c r="N29" i="3" s="1"/>
  <c r="N30" i="3" s="1"/>
  <c r="N31" i="3" s="1"/>
  <c r="N32" i="3" s="1"/>
  <c r="N33" i="3" s="1"/>
  <c r="N35" i="3" s="1"/>
  <c r="N4" i="4" s="1"/>
  <c r="N6" i="4" l="1"/>
  <c r="N7" i="4" s="1"/>
  <c r="N8" i="4" s="1"/>
  <c r="N9" i="4" s="1"/>
  <c r="N10" i="4" s="1"/>
  <c r="N11" i="4" s="1"/>
  <c r="N12" i="4" s="1"/>
  <c r="N13" i="4" s="1"/>
  <c r="N14" i="4" s="1"/>
  <c r="N15" i="4" s="1"/>
  <c r="N16" i="4" s="1"/>
  <c r="N17" i="4" s="1"/>
  <c r="N18" i="4" s="1"/>
  <c r="N19" i="4" s="1"/>
  <c r="N20" i="4" s="1"/>
  <c r="N21" i="4" s="1"/>
  <c r="N22" i="4" s="1"/>
  <c r="N23" i="4" s="1"/>
  <c r="N24" i="4" s="1"/>
  <c r="N25" i="4" s="1"/>
  <c r="N26" i="4" s="1"/>
  <c r="N27" i="4" s="1"/>
  <c r="N28" i="4" s="1"/>
  <c r="N29" i="4" s="1"/>
  <c r="N30" i="4" s="1"/>
  <c r="N31" i="4" s="1"/>
  <c r="N32" i="4" s="1"/>
  <c r="N33" i="4" s="1"/>
  <c r="N34" i="4" s="1"/>
  <c r="N35" i="4" s="1"/>
  <c r="N36" i="4" s="1"/>
  <c r="N38" i="4" s="1"/>
  <c r="N4" i="5" s="1"/>
  <c r="N6" i="5" s="1"/>
  <c r="N7" i="5" s="1"/>
  <c r="N8" i="5" s="1"/>
  <c r="N9" i="5" s="1"/>
  <c r="N10" i="5" s="1"/>
  <c r="N11" i="5" s="1"/>
  <c r="N12" i="5" s="1"/>
  <c r="N13" i="5" s="1"/>
  <c r="N14" i="5" s="1"/>
  <c r="N15" i="5" s="1"/>
  <c r="N16" i="5" s="1"/>
  <c r="N17" i="5" s="1"/>
  <c r="N18" i="5" s="1"/>
  <c r="N19" i="5" s="1"/>
  <c r="N20" i="5" s="1"/>
  <c r="N21" i="5" s="1"/>
  <c r="N22" i="5" s="1"/>
  <c r="N23" i="5" s="1"/>
  <c r="N24" i="5" s="1"/>
  <c r="N25" i="5" s="1"/>
  <c r="N26" i="5" s="1"/>
  <c r="N27" i="5" s="1"/>
  <c r="N28" i="5" s="1"/>
  <c r="N29" i="5" s="1"/>
  <c r="N30" i="5" s="1"/>
  <c r="N31" i="5" s="1"/>
  <c r="N32" i="5" s="1"/>
  <c r="N33" i="5" s="1"/>
  <c r="N34" i="5" s="1"/>
  <c r="N35" i="5" s="1"/>
  <c r="N37" i="5" s="1"/>
  <c r="N4" i="6" s="1"/>
  <c r="N6" i="6" s="1"/>
  <c r="N7" i="6" s="1"/>
  <c r="N8" i="6" s="1"/>
  <c r="N9" i="6" s="1"/>
  <c r="N10" i="6" s="1"/>
  <c r="N11" i="6" s="1"/>
  <c r="N12" i="6" s="1"/>
  <c r="N13" i="6" s="1"/>
  <c r="N14" i="6" s="1"/>
  <c r="N15" i="6" s="1"/>
  <c r="N16" i="6" s="1"/>
  <c r="N17" i="6" s="1"/>
  <c r="N18" i="6" s="1"/>
  <c r="N19" i="6" s="1"/>
  <c r="N20" i="6" s="1"/>
  <c r="N21" i="6" s="1"/>
  <c r="N22" i="6" s="1"/>
  <c r="N23" i="6" s="1"/>
  <c r="N24" i="6" s="1"/>
  <c r="N25" i="6" s="1"/>
  <c r="N26" i="6" s="1"/>
  <c r="N27" i="6" s="1"/>
  <c r="N28" i="6" s="1"/>
  <c r="N29" i="6" s="1"/>
  <c r="N30" i="6" s="1"/>
  <c r="N31" i="6" s="1"/>
  <c r="N32" i="6" s="1"/>
  <c r="N33" i="6" s="1"/>
  <c r="N34" i="6" s="1"/>
  <c r="N35" i="6" s="1"/>
  <c r="N36" i="6" s="1"/>
  <c r="N38" i="6" s="1"/>
  <c r="N4" i="7" l="1"/>
  <c r="N6" i="7" s="1"/>
  <c r="N7" i="7" s="1"/>
  <c r="N8" i="7" s="1"/>
  <c r="N9" i="7" s="1"/>
  <c r="N10" i="7" s="1"/>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N34" i="7" s="1"/>
  <c r="N35" i="7" s="1"/>
  <c r="N37" i="7" s="1"/>
  <c r="N4" i="8" l="1"/>
  <c r="N6" i="8" s="1"/>
  <c r="N7" i="8" s="1"/>
  <c r="N8" i="8" s="1"/>
  <c r="N9" i="8" s="1"/>
  <c r="N10" i="8" s="1"/>
  <c r="N11" i="8" s="1"/>
  <c r="N12" i="8" s="1"/>
  <c r="N13" i="8" s="1"/>
  <c r="N14" i="8" s="1"/>
  <c r="N15" i="8" s="1"/>
  <c r="N16" i="8" s="1"/>
  <c r="N17" i="8" s="1"/>
  <c r="N18" i="8" s="1"/>
  <c r="N19" i="8" s="1"/>
  <c r="N20" i="8" s="1"/>
  <c r="N21" i="8" s="1"/>
  <c r="N22" i="8" s="1"/>
  <c r="N23" i="8" s="1"/>
  <c r="N24" i="8" s="1"/>
  <c r="N25" i="8" s="1"/>
  <c r="N26" i="8" s="1"/>
  <c r="N27" i="8" s="1"/>
  <c r="N28" i="8" s="1"/>
  <c r="N29" i="8" s="1"/>
  <c r="N30" i="8" s="1"/>
  <c r="N31" i="8" s="1"/>
  <c r="N32" i="8" s="1"/>
  <c r="N33" i="8" s="1"/>
  <c r="N34" i="8" s="1"/>
  <c r="N35" i="8" s="1"/>
  <c r="N36" i="8" s="1"/>
  <c r="N38" i="8" s="1"/>
  <c r="N4"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8" i="9" s="1"/>
  <c r="N4" i="10" s="1"/>
  <c r="N6" i="10" s="1"/>
  <c r="N7" i="10" s="1"/>
  <c r="N8" i="10" s="1"/>
  <c r="N9" i="10" s="1"/>
  <c r="N10" i="10" s="1"/>
  <c r="N11" i="10" s="1"/>
  <c r="N12" i="10" s="1"/>
  <c r="N13" i="10" s="1"/>
  <c r="N14" i="10" s="1"/>
  <c r="N15" i="10" s="1"/>
  <c r="N16" i="10" s="1"/>
  <c r="N17" i="10" s="1"/>
  <c r="N18" i="10" s="1"/>
  <c r="N19" i="10" s="1"/>
  <c r="N20" i="10" s="1"/>
  <c r="N21" i="10" s="1"/>
  <c r="N22" i="10" s="1"/>
  <c r="N23" i="10" s="1"/>
  <c r="N24" i="10" s="1"/>
  <c r="N25" i="10" s="1"/>
  <c r="N26" i="10" s="1"/>
  <c r="N27" i="10" s="1"/>
  <c r="N28" i="10" s="1"/>
  <c r="N29" i="10" s="1"/>
  <c r="N30" i="10" s="1"/>
  <c r="N31" i="10" s="1"/>
  <c r="N32" i="10" s="1"/>
  <c r="N33" i="10" s="1"/>
  <c r="N34" i="10" s="1"/>
  <c r="N35" i="10" s="1"/>
  <c r="N37" i="10" s="1"/>
  <c r="N4" i="11" s="1"/>
  <c r="N6" i="11" s="1"/>
  <c r="N7" i="11" s="1"/>
  <c r="N8" i="11" s="1"/>
  <c r="N9" i="11" s="1"/>
  <c r="N10" i="11" s="1"/>
  <c r="N11" i="11" s="1"/>
  <c r="N12" i="11" s="1"/>
  <c r="N13" i="11" s="1"/>
  <c r="N14" i="11" s="1"/>
  <c r="N15" i="11" s="1"/>
  <c r="N16" i="11" s="1"/>
  <c r="N17" i="11" s="1"/>
  <c r="N18" i="11" s="1"/>
  <c r="N19" i="11" s="1"/>
  <c r="N20" i="11" s="1"/>
  <c r="N21" i="11" s="1"/>
  <c r="N22" i="11" s="1"/>
  <c r="N23" i="11" s="1"/>
  <c r="N24" i="11" s="1"/>
  <c r="N25" i="11" s="1"/>
  <c r="N26" i="11" s="1"/>
  <c r="N27" i="11" s="1"/>
  <c r="N28" i="11" s="1"/>
  <c r="N29" i="11" s="1"/>
  <c r="N30" i="11" s="1"/>
  <c r="N31" i="11" s="1"/>
  <c r="N32" i="11" s="1"/>
  <c r="N33" i="11" s="1"/>
  <c r="N34" i="11" s="1"/>
  <c r="N35" i="11" s="1"/>
  <c r="N36" i="11" s="1"/>
  <c r="N38" i="11" s="1"/>
  <c r="N4" i="12" s="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7" i="12" s="1"/>
  <c r="N4" i="13" s="1"/>
  <c r="N6" i="13" s="1"/>
  <c r="N7" i="13" s="1"/>
  <c r="N8" i="13" s="1"/>
  <c r="N9" i="13" s="1"/>
  <c r="N10" i="13" s="1"/>
  <c r="N11" i="13" s="1"/>
  <c r="N12" i="13" s="1"/>
  <c r="N13" i="13" s="1"/>
  <c r="N14" i="13" s="1"/>
  <c r="N15" i="13" s="1"/>
  <c r="N16" i="13" s="1"/>
  <c r="N17" i="13" s="1"/>
  <c r="N18" i="13" s="1"/>
  <c r="N19" i="13" s="1"/>
  <c r="N20" i="13" s="1"/>
  <c r="N21" i="13" s="1"/>
  <c r="N22" i="13" s="1"/>
  <c r="N23" i="13" s="1"/>
  <c r="N24" i="13" s="1"/>
  <c r="N25" i="13" s="1"/>
  <c r="N26" i="13" s="1"/>
  <c r="N27" i="13" s="1"/>
  <c r="N28" i="13" s="1"/>
  <c r="N29" i="13" s="1"/>
  <c r="N30" i="13" s="1"/>
  <c r="N31" i="13" s="1"/>
  <c r="N32" i="13" s="1"/>
  <c r="N33" i="13" s="1"/>
  <c r="N34" i="13" s="1"/>
  <c r="N35" i="13" s="1"/>
  <c r="N36" i="13" s="1"/>
  <c r="N38" i="13" s="1"/>
</calcChain>
</file>

<file path=xl/sharedStrings.xml><?xml version="1.0" encoding="utf-8"?>
<sst xmlns="http://schemas.openxmlformats.org/spreadsheetml/2006/main" count="1230" uniqueCount="143">
  <si>
    <t>Hinweise zum Arbeitszeitnachweis</t>
  </si>
  <si>
    <t>Tag</t>
  </si>
  <si>
    <t>Datum</t>
  </si>
  <si>
    <t>Dienstgeschäfte</t>
  </si>
  <si>
    <t>Mittagspause</t>
  </si>
  <si>
    <t>Bemerkung</t>
  </si>
  <si>
    <t>Ist-arbeits-zeit</t>
  </si>
  <si>
    <t>Soll-arbeits-zeit</t>
  </si>
  <si>
    <t>Abweichung gegenüber der Sollanwesenheit in Stunden/Tag</t>
  </si>
  <si>
    <t>Genehmigungs-vermerk</t>
  </si>
  <si>
    <t>Beginn</t>
  </si>
  <si>
    <t>Ende</t>
  </si>
  <si>
    <t>z.B. Krankheit, Urlaub ...</t>
  </si>
  <si>
    <t>in h</t>
  </si>
  <si>
    <t>mehr</t>
  </si>
  <si>
    <t>weniger</t>
  </si>
  <si>
    <t>kumulativ</t>
  </si>
  <si>
    <t>Vormonat:</t>
  </si>
  <si>
    <t>Mi</t>
  </si>
  <si>
    <t>1.</t>
  </si>
  <si>
    <t>Feiertag</t>
  </si>
  <si>
    <t>Do</t>
  </si>
  <si>
    <t>2.</t>
  </si>
  <si>
    <t>Fr</t>
  </si>
  <si>
    <t>3.</t>
  </si>
  <si>
    <t>Sa</t>
  </si>
  <si>
    <t>4.</t>
  </si>
  <si>
    <t>So</t>
  </si>
  <si>
    <t>5.</t>
  </si>
  <si>
    <t>Mo</t>
  </si>
  <si>
    <t>6.</t>
  </si>
  <si>
    <t>Di</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</si>
  <si>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</si>
  <si>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</si>
  <si>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</si>
  <si>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</si>
  <si>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</si>
  <si>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</si>
  <si>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</si>
  <si>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</si>
  <si>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</si>
  <si>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</si>
  <si>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</si>
  <si>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</si>
  <si>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</si>
  <si>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</si>
  <si>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</si>
  <si>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</si>
  <si>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</si>
  <si>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</si>
  <si>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</si>
  <si>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</si>
  <si>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</si>
  <si>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</si>
  <si>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</si>
  <si>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</si>
  <si>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</si>
  <si>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Übertrag:</t>
  </si>
  <si>
    <t>Für die Richtigkeit der Eintragungen:</t>
  </si>
  <si>
    <t>Kenntnis genommen:</t>
  </si>
  <si>
    <t>Unterschrift</t>
  </si>
  <si>
    <t>Mitarbeiter</t>
  </si>
  <si>
    <t>Vorgesetzter</t>
  </si>
  <si>
    <t>Frei öff. Dienst</t>
  </si>
  <si>
    <t>Betriebsruhe</t>
  </si>
  <si>
    <t>Urlaub nehmen!</t>
  </si>
  <si>
    <t>Gesamt:</t>
  </si>
  <si>
    <t>Die Eintragung von Zeiten muss in der Form "hh:mm" (Bspw. 03:15) erfolgen.</t>
  </si>
  <si>
    <t>• Das Jahr ist festgeschrieben.</t>
  </si>
  <si>
    <t>• Die Eintragung von Zeiten muss in der Form "hh:mm" erfolgen.</t>
  </si>
  <si>
    <t>• Der Stundensaldo aus Ist- und Sollstunden wird automatisch in den nächsten
   Monat übertragen. Ausnahme ist der Dezember.</t>
  </si>
  <si>
    <t>• Die Spalten J, L, M und N (Ist-Arbeitszeit &amp; Abweichungen)  sind vor 
   Veränderungen geschützt worden.</t>
  </si>
  <si>
    <t>• Bei Freizeitausgleich für geleistete Überstunden bleibt die Sollarbeitszeit 
   erhalten. Es erfolgt ein automatischer Abzug vom Stundenguthaben.</t>
  </si>
  <si>
    <t>• Bei Urlaub, Krankheit oder sonstigen Freistellungen ist die Sollarbeitszeit 
   (Spalte K) auf Null zu setzen.</t>
  </si>
  <si>
    <t>• Für weitere Arbeitszeiten, z.B. für den Bereich Haustechnik oder bei längeren 
   Fehlzeiten (Arztbesuchen o.ä.) stehen die Spalten E und F zur Verfügung.</t>
  </si>
  <si>
    <t>• Bei Eintragung eines Dienstbeginns ist zwingend die Eintragung eines 
   Dienstendes erforderlich. Gleiches gilt für die Eintragung der Mittagspause.</t>
  </si>
  <si>
    <t>• Die Bezeichung der Tabellenblätter muss unverändert bleiben, da hiermit die 
   automatische  Eintragung des Monats in der Kopfzeile der Tabellenblätter
   erfolgt.</t>
  </si>
  <si>
    <t>• Die Struktureinheit ist in der Kopfzeile der einzelnen Tabellenblätter
   manuell einzutragen.</t>
  </si>
  <si>
    <r>
      <rPr>
        <b/>
        <sz val="12"/>
        <color rgb="FF000000"/>
        <rFont val="Arial"/>
        <family val="2"/>
      </rPr>
      <t>1. Kopfzeile</t>
    </r>
    <r>
      <rPr>
        <sz val="12"/>
        <color rgb="FF000000"/>
        <rFont val="Arial Narrow"/>
        <family val="2"/>
      </rPr>
      <t xml:space="preserve">
• Die Datei ist mit "Name, Vorname" abzuspeichern (z.B. Lehne, Thomas). 
   Damit erfolgt der automatische Eintrag des Namens und Vornames in der 
   Kopfzeile der einzelnen Blätter.</t>
    </r>
  </si>
  <si>
    <r>
      <rPr>
        <b/>
        <sz val="12"/>
        <color rgb="FF000000"/>
        <rFont val="Arial "/>
      </rPr>
      <t>3. Arbeitszeit erfassen</t>
    </r>
    <r>
      <rPr>
        <sz val="12"/>
        <color rgb="FF000000"/>
        <rFont val="Arial Narrow"/>
        <family val="2"/>
      </rPr>
      <t xml:space="preserve">
• In den Spalten C und D (Dienstgeschäfte) sind Dienstbeginn bzw. Dienstende
    einzutragen.</t>
    </r>
  </si>
  <si>
    <r>
      <rPr>
        <b/>
        <sz val="12"/>
        <color rgb="FF000000"/>
        <rFont val="Arial "/>
      </rPr>
      <t>2. Besonderheiten / Hinweise</t>
    </r>
    <r>
      <rPr>
        <sz val="12"/>
        <color rgb="FF000000"/>
        <rFont val="Arial Narrow"/>
        <family val="2"/>
      </rPr>
      <t xml:space="preserve">
• Im Tabellenblatt "Januar" befindet sich ein gelb hinterlegtes Feld. In dieses 
   Feld sind die zu übertragenden Stunden aus dem Vorjahr manuell 
   einzutragen.</t>
    </r>
  </si>
  <si>
    <t>• Falls aus dem Vorjahr Minusstunden mitgenommen wurden, 
   müssen diese in Dezimal in das gelbe Feld vom Januar eingetragen werden. 
   Bei 2 Minusstunden wäre dies bspw -0,083   (2Std. = 2/24)</t>
  </si>
  <si>
    <t>Der Arbeitszeitnachweis ist nach Ablauf des betreffenden Monats auszudrucken und vom Mitarbeiter und Vorgesetzten zu unterschreiben. Im Anschluss ist der Arbeitszeitnachweis unterschrieben an das SG Personalmanagement im Original oder per Mail einzureichen.</t>
  </si>
  <si>
    <t>• Bei Fehlgründen hat in der Spalte I (Bemerkung) ein entsprechender 
   Vermerk zu erfolgen (z.B. Dienstreisen, Gleittag, Urlaub etc. Legende ist im Tabellenblatt "Legende für Fehlgründe" enthalten)</t>
  </si>
  <si>
    <t>Legende für Fehlgründe</t>
  </si>
  <si>
    <t>F</t>
  </si>
  <si>
    <t>gt</t>
  </si>
  <si>
    <t>Halber Gleittag</t>
  </si>
  <si>
    <t>GT</t>
  </si>
  <si>
    <t>Gleittag</t>
  </si>
  <si>
    <t>UR</t>
  </si>
  <si>
    <t>Vorgegebene Erholungsurlaub nach § 26 des TV-L</t>
  </si>
  <si>
    <t>SO</t>
  </si>
  <si>
    <t>Gewährter Sonderurlaub nach § 28 TV-L</t>
  </si>
  <si>
    <t>Arbeitsbefreiung nach § 29 TV-L</t>
  </si>
  <si>
    <t>BU</t>
  </si>
  <si>
    <t>Bildungsurlaub</t>
  </si>
  <si>
    <t>DR</t>
  </si>
  <si>
    <t>Abwesenheit durch Dienstreise</t>
  </si>
  <si>
    <t>DAT</t>
  </si>
  <si>
    <t>DV alternierende Telearbeit gem. Dienstvereinbarung zur alternierenden Telearbeit und mobilem Arbeiten</t>
  </si>
  <si>
    <t>DMO</t>
  </si>
  <si>
    <t>DV mobile Telearbeit gem. Dienstvereinbarung zur alternierenden Telearbeit und mobilem Arbeit</t>
  </si>
  <si>
    <t>BS</t>
  </si>
  <si>
    <t>Berufsschule</t>
  </si>
  <si>
    <t>PV</t>
  </si>
  <si>
    <t>Prüfungsvorbereitung</t>
  </si>
  <si>
    <t>P</t>
  </si>
  <si>
    <t>Prüfungen</t>
  </si>
  <si>
    <t>Pr</t>
  </si>
  <si>
    <t>Praktikum</t>
  </si>
  <si>
    <t>QUA</t>
  </si>
  <si>
    <t>Quarantäne</t>
  </si>
  <si>
    <t>KOS</t>
  </si>
  <si>
    <t>„Krank ohne Schein“ für Arbeitsunfähigkeit bis drei Tage</t>
  </si>
  <si>
    <t>KR</t>
  </si>
  <si>
    <t>Eine durch ärztliches Attest nachgewiesene Arbeitsunfähigkeit</t>
  </si>
  <si>
    <t>KK</t>
  </si>
  <si>
    <t>Für erkrankte Kinder „Kind krank“</t>
  </si>
  <si>
    <t>KK1</t>
  </si>
  <si>
    <t>Für erkrankte Kinder „Kind krank1“</t>
  </si>
  <si>
    <t>KK2</t>
  </si>
  <si>
    <t>Für erkrankte Kinder „Kind krank2“</t>
  </si>
  <si>
    <t>KK3</t>
  </si>
  <si>
    <t>Für erkrankte Kinder „Kind krank3“</t>
  </si>
  <si>
    <t>KK4</t>
  </si>
  <si>
    <t>Für erkrankte Kinder „Kind krank4“</t>
  </si>
  <si>
    <t>zKK</t>
  </si>
  <si>
    <t>Zusätzlich Kind krank Corona</t>
  </si>
  <si>
    <t>AU</t>
  </si>
  <si>
    <t>Arbeitsunfall</t>
  </si>
  <si>
    <t>KU</t>
  </si>
  <si>
    <t>Kur</t>
  </si>
  <si>
    <t>BVz</t>
  </si>
  <si>
    <t>Beschäftigungsverbot zeitweise</t>
  </si>
  <si>
    <t>BV</t>
  </si>
  <si>
    <t>Beschäftigungsverbot komplett</t>
  </si>
  <si>
    <t>Sch</t>
  </si>
  <si>
    <t>Schutzfrist für werdende Mütter</t>
  </si>
  <si>
    <t>Erz</t>
  </si>
  <si>
    <t>Erziehungsurlaub für Eltern</t>
  </si>
  <si>
    <t>PFZ</t>
  </si>
  <si>
    <t>Pflegezeit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</si>
</sst>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h:mm"/>
    <numFmt numFmtId="166" formatCode="hh:mm;\-hh:mm"/>
  </numFmts>
  <fonts count="31">
    <font>
      <sz val="11"/>
      <color rgb="FF000000"/>
      <name val="Calibri"/>
      <family val="2"/>
    </font>
    <font>
      <b/>
      <sz val="24"/>
      <color rgb="FF000000"/>
      <name val="Calibri"/>
      <family val="2"/>
    </font>
    <font>
      <sz val="18"/>
      <color rgb="FF000000"/>
      <name val="Calibri"/>
      <family val="2"/>
    </font>
    <font>
      <sz val="12"/>
      <color rgb="FF000000"/>
      <name val="Calibri"/>
      <family val="2"/>
    </font>
    <font>
      <sz val="10"/>
      <color rgb="FF333333"/>
      <name val="Calibri"/>
      <family val="2"/>
    </font>
    <font>
      <i/>
      <sz val="10"/>
      <color rgb="FF808080"/>
      <name val="Calibri"/>
      <family val="2"/>
    </font>
    <font>
      <u/>
      <sz val="10"/>
      <color rgb="FF0000EE"/>
      <name val="Calibri"/>
      <family val="2"/>
    </font>
    <font>
      <sz val="10"/>
      <color rgb="FF006600"/>
      <name val="Calibri"/>
      <family val="2"/>
    </font>
    <font>
      <sz val="10"/>
      <color rgb="FF996600"/>
      <name val="Calibri"/>
      <family val="2"/>
    </font>
    <font>
      <sz val="10"/>
      <color rgb="FFCC0000"/>
      <name val="Calibri"/>
      <family val="2"/>
    </font>
    <font>
      <b/>
      <sz val="10"/>
      <color rgb="FFFFFFFF"/>
      <name val="Calibri"/>
      <family val="2"/>
    </font>
    <font>
      <b/>
      <sz val="10"/>
      <color rgb="FF000000"/>
      <name val="Calibri"/>
      <family val="2"/>
    </font>
    <font>
      <sz val="10"/>
      <color rgb="FFFFFFFF"/>
      <name val="Calibri"/>
      <family val="2"/>
    </font>
    <font>
      <sz val="8"/>
      <name val="Arial"/>
      <family val="2"/>
    </font>
    <font>
      <sz val="10"/>
      <name val="Arial"/>
      <family val="2"/>
    </font>
    <font>
      <i/>
      <u/>
      <sz val="10"/>
      <name val="Arial"/>
      <family val="2"/>
    </font>
    <font>
      <u/>
      <sz val="10"/>
      <name val="Arial"/>
      <family val="2"/>
    </font>
    <font>
      <sz val="6"/>
      <color rgb="FFFF0000"/>
      <name val="Arial"/>
      <family val="2"/>
    </font>
    <font>
      <sz val="11"/>
      <color rgb="FF000000"/>
      <name val="Calibri"/>
      <family val="2"/>
    </font>
    <font>
      <sz val="11"/>
      <name val="Calibri"/>
      <family val="2"/>
    </font>
    <font>
      <sz val="6"/>
      <color rgb="FFFF0000"/>
      <name val="Calibri"/>
      <family val="2"/>
    </font>
    <font>
      <b/>
      <sz val="12"/>
      <color rgb="FF000000"/>
      <name val="Calibri"/>
      <family val="2"/>
    </font>
    <font>
      <sz val="11"/>
      <color rgb="FF000000"/>
      <name val="Arial Narrow"/>
      <family val="2"/>
    </font>
    <font>
      <b/>
      <sz val="12"/>
      <color rgb="FF000000"/>
      <name val="Arial Narrow"/>
      <family val="2"/>
    </font>
    <font>
      <sz val="12"/>
      <color rgb="FF000000"/>
      <name val="Arial Narrow"/>
      <family val="2"/>
    </font>
    <font>
      <b/>
      <sz val="16"/>
      <color rgb="FF000000"/>
      <name val="Arial"/>
      <family val="2"/>
    </font>
    <font>
      <b/>
      <sz val="12"/>
      <color rgb="FF000000"/>
      <name val="Arial"/>
      <family val="2"/>
    </font>
    <font>
      <b/>
      <sz val="12"/>
      <color rgb="FF000000"/>
      <name val="Arial "/>
    </font>
    <font>
      <sz val="10"/>
      <color theme="1"/>
      <name val="Arial"/>
      <family val="2"/>
    </font>
    <font>
      <sz val="8"/>
      <name val="Calibri"/>
      <family val="2"/>
    </font>
    <font>
      <sz val="11"/>
      <color rgb="FFFF0000"/>
      <name val="Arial"/>
      <family val="2"/>
    </font>
  </fonts>
  <fills count="13">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theme="2" tint="-0.249977111117893"/>
        <bgColor indexed="64"/>
      </patternFill>
    </fill>
    <fill>
      <patternFill patternType="solid">
        <fgColor theme="0" tint="-0.34998626667073579"/>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
      <left style="thin">
        <color auto="1"/>
      </left>
      <right style="thick">
        <color auto="1"/>
      </right>
      <top/>
      <bottom/>
      <diagonal/>
    </border>
    <border>
      <left/>
      <right/>
      <top style="medium">
        <color auto="1"/>
      </top>
      <bottom/>
      <diagonal/>
    </border>
    <border>
      <left style="thin">
        <color auto="1"/>
      </left>
      <right/>
      <top style="medium">
        <color auto="1"/>
      </top>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0" fontId="1" fillId="0" borderId="0" applyBorder="0" applyAlignment="0" applyProtection="0"/>
    <xf numFmtId="0" fontId="2" fillId="0" borderId="0" applyBorder="0" applyAlignment="0" applyProtection="0"/>
    <xf numFmtId="0" fontId="3" fillId="0" borderId="0" applyBorder="0" applyAlignment="0" applyProtection="0"/>
    <xf numFmtId="0" fontId="18" fillId="0" borderId="0" applyBorder="0" applyAlignment="0" applyProtection="0"/>
    <xf numFmtId="0" fontId="4" fillId="2" borderId="1" applyAlignment="0" applyProtection="0"/>
    <xf numFmtId="0" fontId="5" fillId="0" borderId="0" applyBorder="0" applyAlignment="0" applyProtection="0"/>
    <xf numFmtId="0" fontId="6" fillId="0" borderId="0" applyBorder="0" applyAlignment="0" applyProtection="0"/>
    <xf numFmtId="0" fontId="18" fillId="0" borderId="0" applyBorder="0" applyAlignment="0" applyProtection="0"/>
    <xf numFmtId="0" fontId="7" fillId="3" borderId="0" applyBorder="0" applyAlignment="0" applyProtection="0"/>
    <xf numFmtId="0" fontId="8" fillId="2" borderId="0" applyBorder="0" applyAlignment="0" applyProtection="0"/>
    <xf numFmtId="0" fontId="9" fillId="4" borderId="0" applyBorder="0" applyAlignment="0" applyProtection="0"/>
    <xf numFmtId="0" fontId="9" fillId="0" borderId="0" applyBorder="0" applyAlignment="0" applyProtection="0"/>
    <xf numFmtId="0" fontId="10" fillId="5" borderId="0" applyBorder="0" applyAlignment="0" applyProtection="0"/>
    <xf numFmtId="0" fontId="11" fillId="0" borderId="0" applyBorder="0" applyAlignment="0" applyProtection="0"/>
    <xf numFmtId="0" fontId="12" fillId="6" borderId="0" applyBorder="0" applyAlignment="0" applyProtection="0"/>
    <xf numFmtId="0" fontId="12" fillId="7" borderId="0" applyBorder="0" applyAlignment="0" applyProtection="0"/>
    <xf numFmtId="0" fontId="11" fillId="8" borderId="0" applyBorder="0" applyAlignment="0" applyProtection="0"/>
  </cellStyleXfs>
  <cellXfs count="233">
    <xf numFmtId="0" fontId="0" fillId="0" borderId="0" xfId="0"/>
    <xf numFmtId="0" fontId="0" fillId="0" borderId="0" xfId="0" applyFont="1"/>
    <xf numFmtId="0" fontId="0" fillId="0" borderId="0" xfId="0" applyProtection="1">
      <protection locked="0"/>
    </xf>
    <xf numFmtId="0" fontId="0"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0" xfId="0"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0" xfId="0" applyBorder="1" applyAlignment="1">
      <alignment horizontal="center"/>
    </xf>
    <xf numFmtId="20" fontId="0" fillId="0" borderId="11" xfId="0" applyNumberFormat="1" applyBorder="1" applyAlignment="1" applyProtection="1">
      <alignment horizontal="center"/>
      <protection locked="0"/>
    </xf>
    <xf numFmtId="0" fontId="13" fillId="0" borderId="13"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0" xfId="0"/>
    <xf numFmtId="0" fontId="15" fillId="0" borderId="0" xfId="0" applyFont="1"/>
    <xf numFmtId="0" fontId="16" fillId="0" borderId="0" xfId="0" applyFont="1"/>
    <xf numFmtId="14" fontId="13" fillId="0" borderId="0" xfId="0" applyNumberFormat="1" applyFont="1"/>
    <xf numFmtId="0" fontId="0" fillId="0" borderId="10" xfId="0" applyBorder="1" applyAlignment="1">
      <alignment horizontal="center"/>
    </xf>
    <xf numFmtId="0" fontId="0" fillId="0" borderId="9" xfId="0" applyBorder="1" applyAlignment="1">
      <alignment horizontal="center"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pplyProtection="1">
      <alignment horizontal="center" vertical="center" wrapText="1"/>
      <protection locked="0"/>
    </xf>
    <xf numFmtId="0" fontId="0" fillId="0" borderId="13" xfId="0" applyBorder="1" applyAlignment="1">
      <alignment horizontal="center" vertical="center"/>
    </xf>
    <xf numFmtId="0" fontId="0" fillId="0" borderId="0" xfId="0" applyBorder="1"/>
    <xf numFmtId="0" fontId="0" fillId="0" borderId="0" xfId="0" applyProtection="1">
      <protection locked="0"/>
    </xf>
    <xf numFmtId="0" fontId="0" fillId="0" borderId="0" xfId="0"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0" fillId="0" borderId="7" xfId="0" applyBorder="1" applyAlignment="1">
      <alignment horizontal="center" vertical="center"/>
    </xf>
    <xf numFmtId="0" fontId="16" fillId="0" borderId="0" xfId="0" applyFont="1"/>
    <xf numFmtId="165" fontId="0" fillId="0" borderId="0" xfId="0" applyNumberFormat="1" applyFont="1" applyFill="1" applyBorder="1" applyAlignment="1" applyProtection="1">
      <alignment horizontal="center"/>
      <protection locked="0"/>
    </xf>
    <xf numFmtId="165" fontId="0" fillId="0" borderId="8" xfId="0" applyNumberFormat="1" applyFill="1" applyBorder="1" applyAlignment="1" applyProtection="1">
      <alignment horizontal="center"/>
      <protection locked="0"/>
    </xf>
    <xf numFmtId="0" fontId="0" fillId="0" borderId="9" xfId="0" applyFill="1" applyBorder="1" applyAlignment="1" applyProtection="1">
      <alignment horizontal="center"/>
      <protection locked="0"/>
    </xf>
    <xf numFmtId="165" fontId="0" fillId="0" borderId="10" xfId="0" applyNumberFormat="1" applyFill="1" applyBorder="1" applyAlignment="1" applyProtection="1">
      <alignment horizontal="center"/>
      <protection hidden="1"/>
    </xf>
    <xf numFmtId="165" fontId="0" fillId="0" borderId="9" xfId="0" applyNumberFormat="1" applyFill="1" applyBorder="1" applyAlignment="1" applyProtection="1">
      <alignment horizontal="center"/>
      <protection locked="0" hidden="1"/>
    </xf>
    <xf numFmtId="165" fontId="0" fillId="0" borderId="0" xfId="0" applyNumberFormat="1" applyFill="1" applyBorder="1" applyAlignment="1" applyProtection="1">
      <alignment horizontal="center"/>
      <protection hidden="1"/>
    </xf>
    <xf numFmtId="164" fontId="0" fillId="0" borderId="8" xfId="0" applyNumberFormat="1" applyFill="1" applyBorder="1" applyAlignment="1" applyProtection="1">
      <alignment horizontal="center"/>
      <protection hidden="1"/>
    </xf>
    <xf numFmtId="0" fontId="0" fillId="0" borderId="13" xfId="0" applyFill="1" applyBorder="1" applyAlignment="1" applyProtection="1">
      <alignment horizontal="center"/>
      <protection locked="0"/>
    </xf>
    <xf numFmtId="165" fontId="0" fillId="0" borderId="10" xfId="0" applyNumberFormat="1" applyFill="1" applyBorder="1" applyAlignment="1" applyProtection="1">
      <alignment horizontal="center"/>
      <protection locked="0"/>
    </xf>
    <xf numFmtId="165" fontId="0" fillId="0" borderId="0" xfId="0" applyNumberFormat="1" applyFill="1" applyBorder="1" applyAlignment="1" applyProtection="1">
      <alignment horizontal="center"/>
      <protection locked="0"/>
    </xf>
    <xf numFmtId="165" fontId="0" fillId="9" borderId="0" xfId="0" applyNumberFormat="1" applyFont="1" applyFill="1" applyBorder="1" applyAlignment="1" applyProtection="1">
      <alignment horizontal="center"/>
      <protection locked="0"/>
    </xf>
    <xf numFmtId="165" fontId="0" fillId="9" borderId="8" xfId="0" applyNumberFormat="1" applyFill="1" applyBorder="1" applyAlignment="1" applyProtection="1">
      <alignment horizontal="center"/>
      <protection locked="0"/>
    </xf>
    <xf numFmtId="165" fontId="0" fillId="9" borderId="10" xfId="0" applyNumberFormat="1" applyFill="1" applyBorder="1" applyAlignment="1" applyProtection="1">
      <alignment horizontal="center"/>
      <protection hidden="1"/>
    </xf>
    <xf numFmtId="164" fontId="0" fillId="9" borderId="8" xfId="0" applyNumberFormat="1" applyFill="1" applyBorder="1" applyAlignment="1" applyProtection="1">
      <alignment horizontal="center"/>
      <protection hidden="1"/>
    </xf>
    <xf numFmtId="165" fontId="0" fillId="9" borderId="0" xfId="0" applyNumberFormat="1" applyFill="1" applyBorder="1" applyAlignment="1" applyProtection="1">
      <alignment horizontal="center"/>
      <protection locked="0"/>
    </xf>
    <xf numFmtId="0" fontId="0" fillId="9" borderId="9" xfId="0" applyFill="1" applyBorder="1" applyAlignment="1" applyProtection="1">
      <alignment horizontal="center"/>
      <protection locked="0"/>
    </xf>
    <xf numFmtId="165" fontId="0" fillId="9" borderId="0" xfId="0" applyNumberFormat="1" applyFill="1" applyBorder="1" applyAlignment="1" applyProtection="1">
      <alignment horizontal="center"/>
      <protection hidden="1"/>
    </xf>
    <xf numFmtId="0" fontId="0" fillId="9" borderId="13" xfId="0" applyFill="1" applyBorder="1" applyAlignment="1" applyProtection="1">
      <alignment horizontal="center"/>
      <protection locked="0"/>
    </xf>
    <xf numFmtId="0" fontId="0" fillId="0" borderId="0" xfId="0" applyFill="1"/>
    <xf numFmtId="0" fontId="0" fillId="0" borderId="0"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pplyProtection="1">
      <alignment horizontal="center"/>
      <protection locked="0"/>
    </xf>
    <xf numFmtId="0" fontId="0" fillId="0" borderId="10" xfId="0" applyFill="1" applyBorder="1" applyAlignment="1">
      <alignment horizontal="center"/>
    </xf>
    <xf numFmtId="0" fontId="0" fillId="0" borderId="13" xfId="0" applyFill="1" applyBorder="1" applyAlignment="1">
      <alignment horizontal="center"/>
    </xf>
    <xf numFmtId="165" fontId="0" fillId="0" borderId="10" xfId="0" applyNumberFormat="1" applyFill="1" applyBorder="1" applyAlignment="1" applyProtection="1">
      <alignment horizontal="center"/>
      <protection locked="0" hidden="1"/>
    </xf>
    <xf numFmtId="166" fontId="0" fillId="0" borderId="13" xfId="0" applyNumberFormat="1" applyFill="1" applyBorder="1" applyAlignment="1" applyProtection="1">
      <alignment horizontal="center"/>
      <protection locked="0"/>
    </xf>
    <xf numFmtId="165" fontId="0" fillId="0" borderId="8" xfId="0" applyNumberFormat="1" applyFill="1" applyBorder="1" applyAlignment="1" applyProtection="1">
      <alignment horizontal="center"/>
      <protection hidden="1"/>
    </xf>
    <xf numFmtId="165" fontId="0" fillId="9" borderId="10" xfId="0" applyNumberFormat="1" applyFill="1" applyBorder="1" applyAlignment="1" applyProtection="1">
      <alignment horizontal="center"/>
      <protection locked="0" hidden="1"/>
    </xf>
    <xf numFmtId="0" fontId="0" fillId="0" borderId="0" xfId="0" applyFill="1" applyBorder="1" applyAlignment="1" applyProtection="1">
      <alignment horizontal="center"/>
      <protection locked="0"/>
    </xf>
    <xf numFmtId="0" fontId="0" fillId="0" borderId="8" xfId="0" applyFill="1" applyBorder="1" applyAlignment="1" applyProtection="1">
      <alignment horizontal="center"/>
      <protection locked="0"/>
    </xf>
    <xf numFmtId="164" fontId="0" fillId="0" borderId="8" xfId="0" applyNumberFormat="1" applyFill="1" applyBorder="1" applyAlignment="1" applyProtection="1">
      <alignment horizontal="center"/>
      <protection locked="0" hidden="1"/>
    </xf>
    <xf numFmtId="0" fontId="13" fillId="0" borderId="13" xfId="0" applyFont="1" applyFill="1" applyBorder="1" applyAlignment="1">
      <alignment horizontal="center"/>
    </xf>
    <xf numFmtId="165" fontId="19" fillId="0" borderId="0" xfId="0" applyNumberFormat="1" applyFont="1" applyFill="1" applyBorder="1" applyAlignment="1" applyProtection="1">
      <alignment horizontal="center"/>
      <protection locked="0"/>
    </xf>
    <xf numFmtId="165" fontId="19" fillId="0" borderId="8" xfId="0" applyNumberFormat="1" applyFont="1" applyFill="1" applyBorder="1" applyAlignment="1" applyProtection="1">
      <alignment horizontal="center"/>
      <protection locked="0"/>
    </xf>
    <xf numFmtId="165" fontId="19" fillId="0" borderId="10" xfId="0" applyNumberFormat="1" applyFont="1" applyFill="1" applyBorder="1" applyAlignment="1" applyProtection="1">
      <alignment horizontal="center"/>
      <protection hidden="1"/>
    </xf>
    <xf numFmtId="165" fontId="19" fillId="0" borderId="10" xfId="0" applyNumberFormat="1" applyFont="1" applyFill="1" applyBorder="1" applyAlignment="1" applyProtection="1">
      <alignment horizontal="center"/>
      <protection locked="0" hidden="1"/>
    </xf>
    <xf numFmtId="165" fontId="19" fillId="0" borderId="0" xfId="0" applyNumberFormat="1" applyFont="1" applyFill="1" applyBorder="1" applyAlignment="1" applyProtection="1">
      <alignment horizontal="center"/>
      <protection hidden="1"/>
    </xf>
    <xf numFmtId="164" fontId="19" fillId="0" borderId="8" xfId="0" applyNumberFormat="1" applyFont="1" applyFill="1" applyBorder="1" applyAlignment="1" applyProtection="1">
      <alignment horizontal="center"/>
      <protection hidden="1"/>
    </xf>
    <xf numFmtId="0" fontId="19" fillId="0" borderId="13" xfId="0" applyFont="1" applyFill="1" applyBorder="1" applyAlignment="1" applyProtection="1">
      <alignment horizontal="center"/>
      <protection locked="0"/>
    </xf>
    <xf numFmtId="0" fontId="0" fillId="0" borderId="16" xfId="0" applyFill="1" applyBorder="1" applyAlignment="1">
      <alignment horizontal="center"/>
    </xf>
    <xf numFmtId="165" fontId="0" fillId="0" borderId="14" xfId="0" applyNumberFormat="1" applyFill="1" applyBorder="1" applyAlignment="1" applyProtection="1">
      <alignment horizontal="center"/>
      <protection locked="0"/>
    </xf>
    <xf numFmtId="165" fontId="0" fillId="0" borderId="15" xfId="0" applyNumberFormat="1" applyFill="1" applyBorder="1" applyAlignment="1" applyProtection="1">
      <alignment horizontal="center"/>
      <protection locked="0"/>
    </xf>
    <xf numFmtId="164" fontId="0" fillId="0" borderId="15" xfId="0" applyNumberFormat="1" applyFill="1" applyBorder="1" applyAlignment="1" applyProtection="1">
      <alignment horizontal="center"/>
      <protection hidden="1"/>
    </xf>
    <xf numFmtId="0" fontId="0" fillId="0" borderId="18" xfId="0" applyFill="1" applyBorder="1" applyAlignment="1">
      <alignment horizontal="center"/>
    </xf>
    <xf numFmtId="0" fontId="17" fillId="9" borderId="13" xfId="0" applyFont="1" applyFill="1" applyBorder="1" applyAlignment="1" applyProtection="1">
      <alignment horizontal="center"/>
      <protection locked="0"/>
    </xf>
    <xf numFmtId="0" fontId="20" fillId="9" borderId="13" xfId="0" applyFont="1" applyFill="1" applyBorder="1" applyAlignment="1" applyProtection="1">
      <alignment horizontal="center"/>
      <protection locked="0"/>
    </xf>
    <xf numFmtId="0" fontId="0" fillId="0" borderId="19" xfId="0" applyFont="1" applyBorder="1" applyAlignment="1">
      <alignment horizontal="center" vertical="center"/>
    </xf>
    <xf numFmtId="164" fontId="0" fillId="0" borderId="17" xfId="0" applyNumberFormat="1" applyFill="1" applyBorder="1" applyAlignment="1" applyProtection="1">
      <alignment horizontal="center"/>
      <protection locked="0" hidden="1"/>
    </xf>
    <xf numFmtId="164" fontId="0" fillId="0" borderId="0" xfId="0" applyNumberFormat="1" applyProtection="1">
      <protection locked="0"/>
    </xf>
    <xf numFmtId="165" fontId="0" fillId="10" borderId="0" xfId="0" applyNumberFormat="1" applyFill="1" applyBorder="1" applyAlignment="1" applyProtection="1">
      <alignment horizontal="center"/>
      <protection locked="0"/>
    </xf>
    <xf numFmtId="165" fontId="0" fillId="10" borderId="8" xfId="0" applyNumberFormat="1" applyFill="1" applyBorder="1" applyAlignment="1" applyProtection="1">
      <alignment horizontal="center"/>
      <protection locked="0"/>
    </xf>
    <xf numFmtId="165" fontId="0" fillId="10" borderId="10" xfId="0" applyNumberFormat="1" applyFill="1" applyBorder="1" applyAlignment="1" applyProtection="1">
      <alignment horizontal="center"/>
      <protection hidden="1"/>
    </xf>
    <xf numFmtId="165" fontId="0" fillId="10" borderId="0" xfId="0" applyNumberFormat="1" applyFill="1" applyBorder="1" applyAlignment="1" applyProtection="1">
      <alignment horizontal="center"/>
      <protection hidden="1"/>
    </xf>
    <xf numFmtId="0" fontId="0" fillId="10" borderId="13" xfId="0" applyFill="1" applyBorder="1" applyAlignment="1" applyProtection="1">
      <alignment horizontal="center"/>
      <protection locked="0"/>
    </xf>
    <xf numFmtId="0" fontId="0" fillId="0" borderId="5" xfId="0" applyBorder="1" applyAlignment="1">
      <alignment horizontal="center" vertical="center"/>
    </xf>
    <xf numFmtId="0" fontId="0" fillId="0" borderId="8" xfId="0" applyFont="1" applyFill="1" applyBorder="1" applyAlignment="1">
      <alignment horizontal="center"/>
    </xf>
    <xf numFmtId="0" fontId="0"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xf>
    <xf numFmtId="0" fontId="0" fillId="10" borderId="9" xfId="0" applyFill="1" applyBorder="1" applyAlignment="1" applyProtection="1">
      <alignment horizontal="center"/>
      <protection locked="0"/>
    </xf>
    <xf numFmtId="165" fontId="0" fillId="10" borderId="0" xfId="0" applyNumberFormat="1" applyFont="1" applyFill="1" applyBorder="1" applyAlignment="1" applyProtection="1">
      <alignment horizontal="center"/>
      <protection locked="0"/>
    </xf>
    <xf numFmtId="165" fontId="0" fillId="10" borderId="10" xfId="0" applyNumberFormat="1" applyFill="1" applyBorder="1" applyAlignment="1" applyProtection="1">
      <alignment horizontal="center"/>
      <protection locked="0" hidden="1"/>
    </xf>
    <xf numFmtId="164" fontId="0" fillId="10" borderId="8" xfId="0" applyNumberFormat="1" applyFill="1" applyBorder="1" applyAlignment="1" applyProtection="1">
      <alignment horizontal="center"/>
      <protection hidden="1"/>
    </xf>
    <xf numFmtId="165" fontId="0" fillId="10" borderId="10" xfId="0" applyNumberFormat="1" applyFill="1" applyBorder="1" applyAlignment="1" applyProtection="1">
      <alignment horizontal="center"/>
      <protection locked="0"/>
    </xf>
    <xf numFmtId="0" fontId="0" fillId="10" borderId="8" xfId="0" applyFill="1" applyBorder="1" applyAlignment="1" applyProtection="1">
      <alignment horizontal="center"/>
      <protection locked="0"/>
    </xf>
    <xf numFmtId="0" fontId="0" fillId="0" borderId="0" xfId="0" applyFont="1" applyAlignment="1">
      <alignment wrapText="1"/>
    </xf>
    <xf numFmtId="0" fontId="0" fillId="0" borderId="0" xfId="0" applyAlignment="1">
      <alignment wrapText="1"/>
    </xf>
    <xf numFmtId="165" fontId="0" fillId="0" borderId="8" xfId="0" applyNumberFormat="1" applyFont="1" applyFill="1" applyBorder="1" applyAlignment="1" applyProtection="1">
      <alignment horizontal="center"/>
      <protection locked="0"/>
    </xf>
    <xf numFmtId="165" fontId="0" fillId="9" borderId="8" xfId="0" applyNumberFormat="1" applyFont="1" applyFill="1" applyBorder="1" applyAlignment="1" applyProtection="1">
      <alignment horizontal="center"/>
      <protection locked="0"/>
    </xf>
    <xf numFmtId="0" fontId="0" fillId="0" borderId="28" xfId="0" applyFont="1" applyBorder="1" applyAlignment="1">
      <alignment horizontal="center" vertical="center"/>
    </xf>
    <xf numFmtId="0" fontId="0" fillId="0" borderId="0" xfId="0" applyFont="1" applyBorder="1" applyAlignment="1">
      <alignment horizontal="center" vertical="center"/>
    </xf>
    <xf numFmtId="165" fontId="0" fillId="10" borderId="10" xfId="0" applyNumberFormat="1" applyFont="1" applyFill="1" applyBorder="1" applyAlignment="1" applyProtection="1">
      <alignment horizontal="center"/>
      <protection locked="0"/>
    </xf>
    <xf numFmtId="165" fontId="0" fillId="0" borderId="10" xfId="0" applyNumberFormat="1" applyFont="1" applyFill="1" applyBorder="1" applyAlignment="1" applyProtection="1">
      <alignment horizontal="center"/>
      <protection locked="0"/>
    </xf>
    <xf numFmtId="165" fontId="0" fillId="9" borderId="10" xfId="0" applyNumberFormat="1" applyFont="1" applyFill="1" applyBorder="1" applyAlignment="1" applyProtection="1">
      <alignment horizontal="center"/>
      <protection locked="0"/>
    </xf>
    <xf numFmtId="165" fontId="0" fillId="0" borderId="17" xfId="0" applyNumberFormat="1" applyFill="1" applyBorder="1" applyAlignment="1" applyProtection="1">
      <alignment horizontal="center"/>
      <protection locked="0"/>
    </xf>
    <xf numFmtId="165" fontId="19" fillId="0" borderId="10" xfId="0" applyNumberFormat="1" applyFont="1" applyFill="1" applyBorder="1" applyAlignment="1" applyProtection="1">
      <alignment horizontal="center"/>
      <protection locked="0"/>
    </xf>
    <xf numFmtId="0" fontId="0" fillId="0" borderId="28" xfId="0" applyFont="1" applyBorder="1" applyAlignment="1">
      <alignment horizontal="center" vertical="center" wrapText="1"/>
    </xf>
    <xf numFmtId="164" fontId="0" fillId="0" borderId="14" xfId="0" applyNumberFormat="1" applyFill="1" applyBorder="1" applyAlignment="1" applyProtection="1">
      <alignment horizontal="center"/>
      <protection hidden="1"/>
    </xf>
    <xf numFmtId="165" fontId="0" fillId="0" borderId="0" xfId="0" applyNumberFormat="1" applyFill="1" applyBorder="1" applyAlignment="1">
      <alignment horizontal="center"/>
    </xf>
    <xf numFmtId="0" fontId="0" fillId="0" borderId="0" xfId="0" applyFont="1" applyBorder="1" applyAlignment="1">
      <alignment horizontal="center" vertical="center" wrapText="1"/>
    </xf>
    <xf numFmtId="20" fontId="0" fillId="0" borderId="0" xfId="0" applyNumberFormat="1" applyBorder="1" applyAlignment="1">
      <alignment horizontal="center"/>
    </xf>
    <xf numFmtId="165" fontId="0" fillId="0" borderId="9" xfId="0" applyNumberFormat="1" applyFont="1" applyFill="1" applyBorder="1" applyAlignment="1" applyProtection="1">
      <alignment horizontal="center"/>
      <protection locked="0"/>
    </xf>
    <xf numFmtId="0" fontId="0" fillId="0" borderId="0" xfId="0" applyFont="1" applyFill="1"/>
    <xf numFmtId="0" fontId="16" fillId="0" borderId="0" xfId="0" applyFont="1" applyFill="1"/>
    <xf numFmtId="0" fontId="0" fillId="0" borderId="4" xfId="0" applyFont="1" applyFill="1" applyBorder="1" applyAlignment="1">
      <alignment horizontal="center" vertical="center" wrapText="1"/>
    </xf>
    <xf numFmtId="165" fontId="0" fillId="0" borderId="29" xfId="0" applyNumberFormat="1" applyFill="1" applyBorder="1" applyAlignment="1" applyProtection="1">
      <alignment horizontal="center"/>
      <protection hidden="1"/>
    </xf>
    <xf numFmtId="0" fontId="0" fillId="0" borderId="0" xfId="0" applyFont="1" applyBorder="1"/>
    <xf numFmtId="0" fontId="0" fillId="0" borderId="5" xfId="0" applyFont="1" applyBorder="1" applyAlignment="1">
      <alignment horizontal="center" vertical="center" wrapText="1"/>
    </xf>
    <xf numFmtId="0" fontId="0" fillId="9" borderId="8" xfId="0" applyFill="1" applyBorder="1" applyAlignment="1" applyProtection="1">
      <alignment horizontal="center"/>
      <protection locked="0"/>
    </xf>
    <xf numFmtId="164" fontId="0" fillId="0" borderId="0" xfId="0" applyNumberFormat="1" applyFont="1" applyBorder="1"/>
    <xf numFmtId="0" fontId="0" fillId="0" borderId="8" xfId="0" applyFont="1" applyBorder="1" applyAlignment="1">
      <alignment horizontal="center" vertical="center" wrapText="1"/>
    </xf>
    <xf numFmtId="165" fontId="0" fillId="0" borderId="8" xfId="0" applyNumberFormat="1" applyFill="1" applyBorder="1" applyAlignment="1">
      <alignment horizontal="center"/>
    </xf>
    <xf numFmtId="165" fontId="14" fillId="0" borderId="8" xfId="0" applyNumberFormat="1" applyFont="1" applyFill="1" applyBorder="1" applyAlignment="1" applyProtection="1">
      <alignment horizontal="center"/>
      <protection hidden="1"/>
    </xf>
    <xf numFmtId="0" fontId="19" fillId="0" borderId="8" xfId="0" applyFont="1" applyFill="1" applyBorder="1" applyAlignment="1" applyProtection="1">
      <alignment horizontal="center"/>
      <protection locked="0"/>
    </xf>
    <xf numFmtId="0" fontId="0" fillId="0" borderId="8" xfId="0" applyBorder="1" applyAlignment="1">
      <alignment horizontal="center" vertical="center" wrapText="1"/>
    </xf>
    <xf numFmtId="0" fontId="0" fillId="0" borderId="25" xfId="0" applyBorder="1" applyAlignment="1">
      <alignment horizontal="center" vertical="center" wrapText="1"/>
    </xf>
    <xf numFmtId="165" fontId="0" fillId="0" borderId="26" xfId="0" applyNumberFormat="1" applyFill="1" applyBorder="1" applyAlignment="1">
      <alignment horizontal="center"/>
    </xf>
    <xf numFmtId="165" fontId="14" fillId="0" borderId="26" xfId="0" applyNumberFormat="1" applyFont="1" applyFill="1" applyBorder="1" applyAlignment="1" applyProtection="1">
      <alignment horizontal="center"/>
      <protection hidden="1"/>
    </xf>
    <xf numFmtId="0" fontId="14" fillId="0" borderId="26" xfId="0" applyFont="1" applyFill="1" applyBorder="1" applyAlignment="1">
      <alignment horizontal="center"/>
    </xf>
    <xf numFmtId="0" fontId="14" fillId="10" borderId="26" xfId="0" applyFont="1" applyFill="1" applyBorder="1" applyAlignment="1">
      <alignment horizontal="center"/>
    </xf>
    <xf numFmtId="0" fontId="0" fillId="0" borderId="26" xfId="0" applyFill="1" applyBorder="1" applyAlignment="1">
      <alignment horizontal="center"/>
    </xf>
    <xf numFmtId="0" fontId="0" fillId="0" borderId="26" xfId="0" applyBorder="1" applyAlignment="1">
      <alignment horizontal="center" vertical="center"/>
    </xf>
    <xf numFmtId="0" fontId="0" fillId="0" borderId="15" xfId="0" applyFill="1" applyBorder="1" applyAlignment="1">
      <alignment horizontal="center"/>
    </xf>
    <xf numFmtId="0" fontId="0" fillId="0" borderId="27" xfId="0" applyFill="1" applyBorder="1" applyAlignment="1">
      <alignment horizontal="center"/>
    </xf>
    <xf numFmtId="0" fontId="0" fillId="0" borderId="23" xfId="0" applyFill="1" applyBorder="1" applyAlignment="1">
      <alignment horizontal="center"/>
    </xf>
    <xf numFmtId="0" fontId="14" fillId="0" borderId="0" xfId="0" applyFont="1" applyFill="1" applyBorder="1" applyAlignment="1">
      <alignment horizontal="center"/>
    </xf>
    <xf numFmtId="0" fontId="15" fillId="0" borderId="0" xfId="0" applyFont="1" applyBorder="1"/>
    <xf numFmtId="14" fontId="13" fillId="0" borderId="0" xfId="0" applyNumberFormat="1" applyFont="1" applyBorder="1"/>
    <xf numFmtId="0" fontId="0" fillId="0" borderId="0" xfId="0" applyBorder="1" applyProtection="1">
      <protection locked="0"/>
    </xf>
    <xf numFmtId="0" fontId="0" fillId="0" borderId="0" xfId="0" applyFill="1" applyAlignment="1">
      <alignment horizontal="center"/>
    </xf>
    <xf numFmtId="0" fontId="0" fillId="0" borderId="0" xfId="0" applyFill="1" applyBorder="1"/>
    <xf numFmtId="0" fontId="0" fillId="0" borderId="27" xfId="0" applyFill="1" applyBorder="1"/>
    <xf numFmtId="0" fontId="0" fillId="0" borderId="26" xfId="0" applyFill="1" applyBorder="1"/>
    <xf numFmtId="0" fontId="0" fillId="0" borderId="8" xfId="0" applyFill="1" applyBorder="1"/>
    <xf numFmtId="0" fontId="0" fillId="0" borderId="15" xfId="0" applyFill="1" applyBorder="1"/>
    <xf numFmtId="0" fontId="0" fillId="0" borderId="32" xfId="0" applyFill="1" applyBorder="1" applyAlignment="1">
      <alignment horizontal="center"/>
    </xf>
    <xf numFmtId="0" fontId="0" fillId="0" borderId="21" xfId="0" applyFill="1" applyBorder="1" applyAlignment="1">
      <alignment horizontal="center"/>
    </xf>
    <xf numFmtId="0" fontId="0" fillId="0" borderId="20" xfId="0" applyFill="1" applyBorder="1" applyAlignment="1">
      <alignment horizontal="center"/>
    </xf>
    <xf numFmtId="0" fontId="0" fillId="0" borderId="12" xfId="0" applyFill="1" applyBorder="1" applyAlignment="1">
      <alignment horizontal="center"/>
    </xf>
    <xf numFmtId="0" fontId="0" fillId="0" borderId="12" xfId="0" applyFill="1" applyBorder="1" applyAlignment="1" applyProtection="1">
      <alignment horizontal="center"/>
      <protection locked="0"/>
    </xf>
    <xf numFmtId="164" fontId="0" fillId="0" borderId="21" xfId="0" applyNumberFormat="1" applyFill="1" applyBorder="1" applyAlignment="1" applyProtection="1">
      <alignment horizontal="center"/>
      <protection locked="0" hidden="1"/>
    </xf>
    <xf numFmtId="0" fontId="13" fillId="0" borderId="22" xfId="0" applyFont="1" applyFill="1" applyBorder="1" applyAlignment="1">
      <alignment horizontal="center"/>
    </xf>
    <xf numFmtId="165" fontId="0" fillId="0" borderId="27" xfId="0" applyNumberFormat="1" applyFill="1" applyBorder="1" applyAlignment="1" applyProtection="1">
      <alignment horizontal="center"/>
      <protection hidden="1"/>
    </xf>
    <xf numFmtId="165" fontId="0" fillId="0" borderId="15" xfId="0" applyNumberFormat="1" applyFill="1" applyBorder="1" applyAlignment="1" applyProtection="1">
      <alignment horizontal="center"/>
      <protection hidden="1"/>
    </xf>
    <xf numFmtId="164" fontId="0" fillId="0" borderId="16" xfId="0" applyNumberFormat="1" applyFill="1" applyBorder="1" applyAlignment="1" applyProtection="1">
      <alignment horizontal="center"/>
      <protection locked="0" hidden="1"/>
    </xf>
    <xf numFmtId="0" fontId="0" fillId="0" borderId="0" xfId="0" applyFont="1" applyFill="1" applyBorder="1"/>
    <xf numFmtId="0" fontId="0" fillId="0" borderId="0" xfId="0" applyFill="1" applyProtection="1">
      <protection locked="0"/>
    </xf>
    <xf numFmtId="0" fontId="22" fillId="0" borderId="0" xfId="0" applyFont="1" applyAlignment="1">
      <alignment wrapText="1"/>
    </xf>
    <xf numFmtId="0" fontId="24" fillId="0" borderId="0" xfId="0" applyFont="1" applyAlignment="1">
      <alignment vertical="top"/>
    </xf>
    <xf numFmtId="0" fontId="24" fillId="0" borderId="0" xfId="0" applyFont="1" applyAlignment="1">
      <alignment vertical="top" wrapText="1"/>
    </xf>
    <xf numFmtId="0" fontId="23" fillId="0" borderId="0" xfId="0" applyFont="1" applyAlignment="1">
      <alignment vertical="top" wrapText="1"/>
    </xf>
    <xf numFmtId="0" fontId="25" fillId="0" borderId="0" xfId="0" applyFont="1" applyAlignment="1">
      <alignment vertical="top"/>
    </xf>
    <xf numFmtId="0" fontId="0" fillId="0" borderId="9" xfId="0" applyBorder="1" applyAlignment="1" applyProtection="1">
      <alignment horizontal="left"/>
      <protection locked="0"/>
    </xf>
    <xf numFmtId="0" fontId="0" fillId="0" borderId="9" xfId="0" applyFill="1" applyBorder="1" applyAlignment="1" applyProtection="1">
      <alignment horizontal="left"/>
      <protection locked="0"/>
    </xf>
    <xf numFmtId="165" fontId="0" fillId="0" borderId="9" xfId="0" applyNumberFormat="1" applyFill="1" applyBorder="1" applyAlignment="1" applyProtection="1">
      <alignment horizontal="left" wrapText="1"/>
      <protection locked="0"/>
    </xf>
    <xf numFmtId="165" fontId="0" fillId="0" borderId="9" xfId="0" applyNumberFormat="1" applyFill="1" applyBorder="1" applyAlignment="1" applyProtection="1">
      <alignment horizontal="left"/>
      <protection locked="0"/>
    </xf>
    <xf numFmtId="165" fontId="0" fillId="0" borderId="16" xfId="0" applyNumberFormat="1" applyFill="1" applyBorder="1" applyAlignment="1" applyProtection="1">
      <alignment horizontal="left"/>
      <protection locked="0"/>
    </xf>
    <xf numFmtId="0" fontId="0" fillId="0" borderId="9" xfId="0" applyFill="1" applyBorder="1" applyAlignment="1">
      <alignment horizontal="left"/>
    </xf>
    <xf numFmtId="165" fontId="0" fillId="0" borderId="9" xfId="0" applyNumberFormat="1" applyFont="1" applyFill="1" applyBorder="1" applyAlignment="1" applyProtection="1">
      <alignment horizontal="left"/>
      <protection locked="0"/>
    </xf>
    <xf numFmtId="0" fontId="0" fillId="0" borderId="16" xfId="0" applyFill="1" applyBorder="1" applyAlignment="1">
      <alignment horizontal="left"/>
    </xf>
    <xf numFmtId="0" fontId="0" fillId="0" borderId="0" xfId="0" applyFont="1" applyBorder="1" applyAlignment="1">
      <alignment horizontal="left"/>
    </xf>
    <xf numFmtId="0" fontId="14" fillId="0" borderId="9" xfId="0" applyFont="1" applyFill="1" applyBorder="1" applyAlignment="1" applyProtection="1">
      <alignment horizontal="left"/>
      <protection locked="0"/>
    </xf>
    <xf numFmtId="0" fontId="0" fillId="10" borderId="9" xfId="0" applyFill="1" applyBorder="1" applyAlignment="1" applyProtection="1">
      <alignment horizontal="left"/>
      <protection locked="0"/>
    </xf>
    <xf numFmtId="165" fontId="0" fillId="10" borderId="9" xfId="0" applyNumberFormat="1" applyFill="1" applyBorder="1" applyAlignment="1" applyProtection="1">
      <alignment horizontal="left"/>
      <protection locked="0"/>
    </xf>
    <xf numFmtId="0" fontId="19" fillId="0" borderId="9" xfId="0" applyFont="1" applyFill="1" applyBorder="1" applyAlignment="1" applyProtection="1">
      <alignment horizontal="left"/>
      <protection locked="0"/>
    </xf>
    <xf numFmtId="165" fontId="19" fillId="0" borderId="9" xfId="0" applyNumberFormat="1" applyFont="1" applyFill="1" applyBorder="1" applyAlignment="1" applyProtection="1">
      <alignment horizontal="left"/>
      <protection locked="0"/>
    </xf>
    <xf numFmtId="0" fontId="0" fillId="0" borderId="11" xfId="0" applyFill="1" applyBorder="1" applyAlignment="1">
      <alignment horizontal="left"/>
    </xf>
    <xf numFmtId="0" fontId="0" fillId="0" borderId="9" xfId="0" applyFill="1" applyBorder="1" applyAlignment="1" applyProtection="1">
      <alignment horizontal="left" wrapText="1"/>
      <protection locked="0"/>
    </xf>
    <xf numFmtId="0" fontId="0" fillId="10" borderId="8" xfId="0" applyFill="1" applyBorder="1" applyAlignment="1">
      <alignment horizontal="center"/>
    </xf>
    <xf numFmtId="165" fontId="0" fillId="10" borderId="9" xfId="0" applyNumberFormat="1" applyFill="1" applyBorder="1" applyAlignment="1" applyProtection="1">
      <alignment horizontal="center"/>
      <protection locked="0" hidden="1"/>
    </xf>
    <xf numFmtId="0" fontId="14" fillId="10" borderId="9" xfId="0" applyFont="1" applyFill="1" applyBorder="1" applyAlignment="1" applyProtection="1">
      <alignment horizontal="left"/>
      <protection locked="0"/>
    </xf>
    <xf numFmtId="0" fontId="19" fillId="10" borderId="8" xfId="0" applyFont="1" applyFill="1" applyBorder="1" applyAlignment="1" applyProtection="1">
      <alignment horizontal="center"/>
      <protection locked="0"/>
    </xf>
    <xf numFmtId="165" fontId="19" fillId="10" borderId="0" xfId="0" applyNumberFormat="1" applyFont="1" applyFill="1" applyBorder="1" applyAlignment="1" applyProtection="1">
      <alignment horizontal="center"/>
      <protection locked="0"/>
    </xf>
    <xf numFmtId="165" fontId="19" fillId="10" borderId="10" xfId="0" applyNumberFormat="1" applyFont="1" applyFill="1" applyBorder="1" applyAlignment="1" applyProtection="1">
      <alignment horizontal="center"/>
      <protection locked="0"/>
    </xf>
    <xf numFmtId="165" fontId="19" fillId="10" borderId="8" xfId="0" applyNumberFormat="1" applyFont="1" applyFill="1" applyBorder="1" applyAlignment="1" applyProtection="1">
      <alignment horizontal="center"/>
      <protection locked="0"/>
    </xf>
    <xf numFmtId="0" fontId="19" fillId="10" borderId="9" xfId="0" applyFont="1" applyFill="1" applyBorder="1" applyAlignment="1" applyProtection="1">
      <alignment horizontal="left"/>
      <protection locked="0"/>
    </xf>
    <xf numFmtId="165" fontId="19" fillId="10" borderId="0" xfId="0" applyNumberFormat="1" applyFont="1" applyFill="1" applyBorder="1" applyAlignment="1" applyProtection="1">
      <alignment horizontal="center"/>
      <protection hidden="1"/>
    </xf>
    <xf numFmtId="165" fontId="19" fillId="10" borderId="10" xfId="0" applyNumberFormat="1" applyFont="1" applyFill="1" applyBorder="1" applyAlignment="1" applyProtection="1">
      <alignment horizontal="center"/>
      <protection locked="0" hidden="1"/>
    </xf>
    <xf numFmtId="165" fontId="19" fillId="10" borderId="10" xfId="0" applyNumberFormat="1" applyFont="1" applyFill="1" applyBorder="1" applyAlignment="1" applyProtection="1">
      <alignment horizontal="center"/>
      <protection hidden="1"/>
    </xf>
    <xf numFmtId="164" fontId="19" fillId="10" borderId="8" xfId="0" applyNumberFormat="1" applyFont="1" applyFill="1" applyBorder="1" applyAlignment="1" applyProtection="1">
      <alignment horizontal="center"/>
      <protection hidden="1"/>
    </xf>
    <xf numFmtId="0" fontId="19" fillId="10" borderId="13" xfId="0" applyFont="1" applyFill="1" applyBorder="1" applyAlignment="1" applyProtection="1">
      <alignment horizontal="center"/>
      <protection locked="0"/>
    </xf>
    <xf numFmtId="0" fontId="28" fillId="0" borderId="26" xfId="0" applyFont="1" applyFill="1" applyBorder="1" applyAlignment="1">
      <alignment horizontal="center"/>
    </xf>
    <xf numFmtId="0" fontId="28" fillId="10" borderId="26" xfId="0" applyFont="1" applyFill="1" applyBorder="1" applyAlignment="1">
      <alignment horizontal="center"/>
    </xf>
    <xf numFmtId="165" fontId="0" fillId="0" borderId="9" xfId="0" applyNumberFormat="1" applyFill="1" applyBorder="1" applyAlignment="1" applyProtection="1">
      <alignment horizontal="center"/>
      <protection locked="0"/>
    </xf>
    <xf numFmtId="0" fontId="0" fillId="0" borderId="33" xfId="0" applyBorder="1" applyAlignment="1">
      <alignment vertical="center" wrapText="1"/>
    </xf>
    <xf numFmtId="0" fontId="0" fillId="0" borderId="34"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10" borderId="8" xfId="0" applyFont="1" applyFill="1" applyBorder="1" applyAlignment="1">
      <alignment horizontal="center"/>
    </xf>
    <xf numFmtId="165" fontId="14" fillId="10" borderId="26" xfId="0" applyNumberFormat="1" applyFont="1" applyFill="1" applyBorder="1" applyAlignment="1" applyProtection="1">
      <alignment horizontal="center"/>
      <protection hidden="1"/>
    </xf>
    <xf numFmtId="165" fontId="0" fillId="10" borderId="8" xfId="0" applyNumberFormat="1" applyFill="1" applyBorder="1" applyAlignment="1" applyProtection="1">
      <alignment horizontal="center"/>
      <protection hidden="1"/>
    </xf>
    <xf numFmtId="166" fontId="0" fillId="10" borderId="13" xfId="0" applyNumberFormat="1" applyFill="1" applyBorder="1" applyAlignment="1" applyProtection="1">
      <alignment horizontal="center"/>
      <protection locked="0"/>
    </xf>
    <xf numFmtId="0" fontId="0" fillId="10" borderId="0" xfId="0" applyFill="1" applyBorder="1" applyAlignment="1" applyProtection="1">
      <alignment horizontal="center"/>
      <protection locked="0"/>
    </xf>
    <xf numFmtId="164" fontId="0" fillId="10" borderId="0" xfId="0" applyNumberFormat="1" applyFill="1" applyBorder="1" applyAlignment="1" applyProtection="1">
      <alignment horizontal="center"/>
      <protection hidden="1"/>
    </xf>
    <xf numFmtId="0" fontId="0" fillId="10" borderId="23" xfId="0" applyFill="1" applyBorder="1" applyAlignment="1" applyProtection="1">
      <alignment horizontal="center"/>
      <protection locked="0"/>
    </xf>
    <xf numFmtId="165" fontId="19" fillId="10" borderId="9" xfId="0" applyNumberFormat="1" applyFont="1" applyFill="1" applyBorder="1" applyAlignment="1" applyProtection="1">
      <alignment horizontal="left"/>
      <protection locked="0"/>
    </xf>
    <xf numFmtId="0" fontId="30" fillId="9" borderId="13" xfId="0" applyFont="1" applyFill="1" applyBorder="1" applyAlignment="1" applyProtection="1">
      <alignment horizontal="center"/>
      <protection locked="0"/>
    </xf>
    <xf numFmtId="165" fontId="0" fillId="12" borderId="0" xfId="0" applyNumberFormat="1" applyFill="1" applyBorder="1" applyAlignment="1" applyProtection="1">
      <alignment horizontal="center"/>
      <protection locked="0"/>
    </xf>
    <xf numFmtId="0" fontId="0" fillId="0" borderId="24" xfId="0" applyBorder="1" applyAlignment="1">
      <alignment vertical="center" wrapText="1"/>
    </xf>
    <xf numFmtId="0" fontId="0" fillId="0" borderId="27" xfId="0" applyBorder="1" applyAlignment="1">
      <alignment vertical="center" wrapText="1"/>
    </xf>
    <xf numFmtId="0" fontId="21" fillId="11" borderId="14" xfId="0" applyFont="1" applyFill="1" applyBorder="1" applyAlignment="1">
      <alignment horizontal="left"/>
    </xf>
    <xf numFmtId="165" fontId="0" fillId="0" borderId="17" xfId="0" applyNumberFormat="1" applyFont="1" applyFill="1" applyBorder="1" applyAlignment="1" applyProtection="1">
      <alignment horizontal="center"/>
      <protection hidden="1"/>
    </xf>
    <xf numFmtId="0" fontId="0" fillId="0" borderId="2" xfId="0" applyFont="1" applyBorder="1" applyAlignment="1">
      <alignment horizontal="center" vertical="center"/>
    </xf>
    <xf numFmtId="0" fontId="0" fillId="0" borderId="31" xfId="0" applyFont="1" applyBorder="1" applyAlignment="1">
      <alignment horizontal="center"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wrapText="1"/>
    </xf>
    <xf numFmtId="0" fontId="0" fillId="0" borderId="12" xfId="0" applyFont="1" applyBorder="1" applyAlignment="1">
      <alignment horizontal="center"/>
    </xf>
    <xf numFmtId="0" fontId="0" fillId="0" borderId="12" xfId="0" applyFont="1" applyFill="1" applyBorder="1" applyAlignment="1">
      <alignment horizontal="center"/>
    </xf>
    <xf numFmtId="0" fontId="0" fillId="0" borderId="20" xfId="0" applyFont="1" applyFill="1" applyBorder="1" applyAlignment="1">
      <alignment horizontal="center"/>
    </xf>
    <xf numFmtId="0" fontId="0" fillId="0" borderId="31"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center" vertical="center"/>
    </xf>
  </cellXfs>
  <cellStyles count="18">
    <cellStyle name="Accent" xfId="14" xr:uid="{00000000-0005-0000-0000-000000000000}"/>
    <cellStyle name="Accent 1" xfId="15" xr:uid="{00000000-0005-0000-0000-000001000000}"/>
    <cellStyle name="Accent 2" xfId="16" xr:uid="{00000000-0005-0000-0000-000002000000}"/>
    <cellStyle name="Accent 3" xfId="17" xr:uid="{00000000-0005-0000-0000-000003000000}"/>
    <cellStyle name="Bad" xfId="11" xr:uid="{00000000-0005-0000-0000-000004000000}"/>
    <cellStyle name="Error" xfId="13" xr:uid="{00000000-0005-0000-0000-000005000000}"/>
    <cellStyle name="Footnote" xfId="6" xr:uid="{00000000-0005-0000-0000-000006000000}"/>
    <cellStyle name="Good" xfId="9" xr:uid="{00000000-0005-0000-0000-000007000000}"/>
    <cellStyle name="Heading" xfId="1" xr:uid="{00000000-0005-0000-0000-000008000000}"/>
    <cellStyle name="Heading 1" xfId="2" xr:uid="{00000000-0005-0000-0000-000009000000}"/>
    <cellStyle name="Heading 2" xfId="3" xr:uid="{00000000-0005-0000-0000-00000A000000}"/>
    <cellStyle name="Hyperlink" xfId="7" xr:uid="{00000000-0005-0000-0000-00000B000000}"/>
    <cellStyle name="Neutral" xfId="10" xr:uid="{00000000-0005-0000-0000-00000C000000}"/>
    <cellStyle name="Note" xfId="5" xr:uid="{00000000-0005-0000-0000-00000D000000}"/>
    <cellStyle name="Standard" xfId="0" builtinId="0"/>
    <cellStyle name="Status" xfId="8" xr:uid="{00000000-0005-0000-0000-00000F000000}"/>
    <cellStyle name="Text" xfId="4" xr:uid="{00000000-0005-0000-0000-000010000000}"/>
    <cellStyle name="Warning" xfId="12" xr:uid="{00000000-0005-0000-0000-000011000000}"/>
  </cellStyles>
  <dxfs count="2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30"/>
  <sheetViews>
    <sheetView showGridLines="0" view="pageLayout" zoomScaleNormal="100" workbookViewId="0">
      <selection activeCell="B20" sqref="B20"/>
    </sheetView>
  </sheetViews>
  <sheetFormatPr baseColWidth="10" defaultColWidth="9.28515625" defaultRowHeight="15"/>
  <cols>
    <col min="1" max="1" width="8.7109375" style="18" customWidth="1"/>
    <col min="2" max="2" width="80.42578125" customWidth="1"/>
    <col min="3" max="1026" width="11" customWidth="1"/>
  </cols>
  <sheetData>
    <row r="1" spans="2:4" ht="20.25">
      <c r="B1" s="169" t="s">
        <v>0</v>
      </c>
    </row>
    <row r="2" spans="2:4" ht="12.75" customHeight="1">
      <c r="B2" s="166"/>
    </row>
    <row r="3" spans="2:4" ht="15.75">
      <c r="B3" s="166"/>
    </row>
    <row r="4" spans="2:4" ht="63">
      <c r="B4" s="167" t="s">
        <v>78</v>
      </c>
    </row>
    <row r="5" spans="2:4" ht="47.25">
      <c r="B5" s="167" t="s">
        <v>76</v>
      </c>
    </row>
    <row r="6" spans="2:4" s="18" customFormat="1" ht="31.5">
      <c r="B6" s="167" t="s">
        <v>77</v>
      </c>
    </row>
    <row r="7" spans="2:4" ht="15.75">
      <c r="B7" s="167" t="s">
        <v>68</v>
      </c>
    </row>
    <row r="8" spans="2:4" ht="39.75" customHeight="1">
      <c r="B8" s="167"/>
    </row>
    <row r="9" spans="2:4" s="18" customFormat="1" ht="63" customHeight="1">
      <c r="B9" s="167" t="s">
        <v>80</v>
      </c>
    </row>
    <row r="10" spans="2:4" s="18" customFormat="1" ht="49.5" customHeight="1">
      <c r="B10" s="167" t="s">
        <v>81</v>
      </c>
    </row>
    <row r="11" spans="2:4" s="18" customFormat="1" ht="15.75">
      <c r="B11" s="167" t="s">
        <v>69</v>
      </c>
    </row>
    <row r="12" spans="2:4" ht="31.5">
      <c r="B12" s="167" t="s">
        <v>70</v>
      </c>
    </row>
    <row r="13" spans="2:4" ht="45" customHeight="1">
      <c r="B13" s="167" t="s">
        <v>71</v>
      </c>
    </row>
    <row r="14" spans="2:4" s="18" customFormat="1" ht="33" customHeight="1">
      <c r="B14" s="167"/>
    </row>
    <row r="15" spans="2:4" ht="48.75" customHeight="1">
      <c r="B15" s="167" t="s">
        <v>79</v>
      </c>
      <c r="D15" s="104"/>
    </row>
    <row r="16" spans="2:4" ht="31.5">
      <c r="B16" s="167" t="s">
        <v>75</v>
      </c>
    </row>
    <row r="17" spans="2:2" ht="31.5">
      <c r="B17" s="167" t="s">
        <v>74</v>
      </c>
    </row>
    <row r="18" spans="2:2" ht="31.5">
      <c r="B18" s="167" t="s">
        <v>73</v>
      </c>
    </row>
    <row r="19" spans="2:2" ht="31.5">
      <c r="B19" s="167" t="s">
        <v>72</v>
      </c>
    </row>
    <row r="20" spans="2:2" ht="47.25">
      <c r="B20" s="167" t="s">
        <v>83</v>
      </c>
    </row>
    <row r="21" spans="2:2" ht="15.75">
      <c r="B21" s="167"/>
    </row>
    <row r="22" spans="2:2" ht="15.75">
      <c r="B22" s="167"/>
    </row>
    <row r="23" spans="2:2" ht="15.75">
      <c r="B23" s="168"/>
    </row>
    <row r="24" spans="2:2" ht="16.5">
      <c r="B24" s="165"/>
    </row>
    <row r="25" spans="2:2" ht="63">
      <c r="B25" s="168" t="s">
        <v>82</v>
      </c>
    </row>
    <row r="26" spans="2:2" ht="16.5">
      <c r="B26" s="165"/>
    </row>
    <row r="27" spans="2:2">
      <c r="B27" s="103"/>
    </row>
    <row r="28" spans="2:2">
      <c r="B28" s="103"/>
    </row>
    <row r="29" spans="2:2">
      <c r="B29" s="104"/>
    </row>
    <row r="30" spans="2:2">
      <c r="B30" s="104"/>
    </row>
  </sheetData>
  <pageMargins left="0.25" right="0.25" top="0.75" bottom="0.75" header="0.3" footer="0.3"/>
  <pageSetup paperSize="9" scale="90" firstPageNumber="0" orientation="portrait" horizontalDpi="300" verticalDpi="300" r:id="rId1"/>
  <headerFooter>
    <oddFooter>&amp;C&amp;"Times New Roman,Standard"&amp;12Seite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O42"/>
  <sheetViews>
    <sheetView view="pageLayout" topLeftCell="A4" zoomScale="85" zoomScaleNormal="75" zoomScalePageLayoutView="85" workbookViewId="0">
      <selection activeCell="L33" sqref="L33"/>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20"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95"/>
      <c r="B3" s="125"/>
      <c r="C3" s="6" t="s">
        <v>10</v>
      </c>
      <c r="D3" s="107" t="s">
        <v>11</v>
      </c>
      <c r="E3" s="31" t="s">
        <v>10</v>
      </c>
      <c r="F3" s="32" t="s">
        <v>11</v>
      </c>
      <c r="G3" s="32" t="s">
        <v>10</v>
      </c>
      <c r="H3" s="107" t="s">
        <v>11</v>
      </c>
      <c r="I3" s="33" t="s">
        <v>12</v>
      </c>
      <c r="J3" s="114" t="s">
        <v>13</v>
      </c>
      <c r="K3" s="9" t="s">
        <v>13</v>
      </c>
      <c r="L3" s="8" t="s">
        <v>14</v>
      </c>
      <c r="M3" s="122" t="s">
        <v>15</v>
      </c>
      <c r="N3" s="6" t="s">
        <v>16</v>
      </c>
      <c r="O3" s="10"/>
    </row>
    <row r="4" spans="1:15" s="147" customFormat="1">
      <c r="A4" s="138"/>
      <c r="B4" s="57"/>
      <c r="C4" s="56"/>
      <c r="D4" s="56"/>
      <c r="E4" s="60"/>
      <c r="F4" s="57"/>
      <c r="G4" s="56"/>
      <c r="H4" s="56"/>
      <c r="I4" s="175"/>
      <c r="J4" s="56"/>
      <c r="K4" s="59"/>
      <c r="L4" s="227" t="s">
        <v>17</v>
      </c>
      <c r="M4" s="227"/>
      <c r="N4" s="158">
        <f>Juli!N38</f>
        <v>-48.333333333333456</v>
      </c>
      <c r="O4" s="69"/>
    </row>
    <row r="5" spans="1:15" s="148" customFormat="1">
      <c r="A5" s="138"/>
      <c r="B5" s="57"/>
      <c r="C5" s="56"/>
      <c r="D5" s="56"/>
      <c r="E5" s="60"/>
      <c r="F5" s="57"/>
      <c r="G5" s="56"/>
      <c r="H5" s="56"/>
      <c r="I5" s="175"/>
      <c r="J5" s="116"/>
      <c r="K5" s="59"/>
      <c r="L5" s="60"/>
      <c r="M5" s="56"/>
      <c r="N5" s="57"/>
      <c r="O5" s="61"/>
    </row>
    <row r="6" spans="1:15" s="148" customFormat="1">
      <c r="A6" s="136" t="s">
        <v>23</v>
      </c>
      <c r="B6" s="131" t="s">
        <v>19</v>
      </c>
      <c r="C6" s="70"/>
      <c r="D6" s="70"/>
      <c r="E6" s="113"/>
      <c r="F6" s="71"/>
      <c r="G6" s="70"/>
      <c r="H6" s="70"/>
      <c r="I6" s="182"/>
      <c r="J6" s="74">
        <f t="shared" ref="J6:J36" si="0">(D6-C6)+(F6-E6)-(H6-G6)</f>
        <v>0</v>
      </c>
      <c r="K6" s="73">
        <v>0.33333333333333331</v>
      </c>
      <c r="L6" s="72">
        <f t="shared" ref="L6:L36" si="1">IF(J6&gt;K6,J6-K6,0)</f>
        <v>0</v>
      </c>
      <c r="M6" s="74">
        <f t="shared" ref="M6:M36" si="2">IF(J6&gt;=K6,0,K6-J6)</f>
        <v>0.33333333333333331</v>
      </c>
      <c r="N6" s="75">
        <f>N4+L6-M6</f>
        <v>-48.666666666666792</v>
      </c>
      <c r="O6" s="76"/>
    </row>
    <row r="7" spans="1:15" s="148" customFormat="1">
      <c r="A7" s="137" t="s">
        <v>25</v>
      </c>
      <c r="B7" s="189" t="s">
        <v>22</v>
      </c>
      <c r="C7" s="190"/>
      <c r="D7" s="190"/>
      <c r="E7" s="191"/>
      <c r="F7" s="192"/>
      <c r="G7" s="190"/>
      <c r="H7" s="190"/>
      <c r="I7" s="193"/>
      <c r="J7" s="194">
        <f t="shared" si="0"/>
        <v>0</v>
      </c>
      <c r="K7" s="195">
        <v>0</v>
      </c>
      <c r="L7" s="196">
        <f t="shared" si="1"/>
        <v>0</v>
      </c>
      <c r="M7" s="194">
        <f t="shared" si="2"/>
        <v>0</v>
      </c>
      <c r="N7" s="197">
        <f t="shared" ref="N7:N36" si="3">N6+L7-M7</f>
        <v>-48.666666666666792</v>
      </c>
      <c r="O7" s="198"/>
    </row>
    <row r="8" spans="1:15" s="148" customFormat="1">
      <c r="A8" s="137" t="s">
        <v>27</v>
      </c>
      <c r="B8" s="189" t="s">
        <v>24</v>
      </c>
      <c r="C8" s="190"/>
      <c r="D8" s="190"/>
      <c r="E8" s="191"/>
      <c r="F8" s="192"/>
      <c r="G8" s="190"/>
      <c r="H8" s="190"/>
      <c r="I8" s="193"/>
      <c r="J8" s="194">
        <f t="shared" si="0"/>
        <v>0</v>
      </c>
      <c r="K8" s="195">
        <v>0</v>
      </c>
      <c r="L8" s="196">
        <f t="shared" si="1"/>
        <v>0</v>
      </c>
      <c r="M8" s="194">
        <f t="shared" si="2"/>
        <v>0</v>
      </c>
      <c r="N8" s="197">
        <f t="shared" si="3"/>
        <v>-48.666666666666792</v>
      </c>
      <c r="O8" s="198"/>
    </row>
    <row r="9" spans="1:15" s="148" customFormat="1">
      <c r="A9" s="136" t="s">
        <v>29</v>
      </c>
      <c r="B9" s="131" t="s">
        <v>26</v>
      </c>
      <c r="C9" s="70"/>
      <c r="D9" s="70"/>
      <c r="E9" s="113"/>
      <c r="F9" s="71"/>
      <c r="G9" s="70"/>
      <c r="H9" s="70"/>
      <c r="I9" s="182"/>
      <c r="J9" s="74">
        <f t="shared" si="0"/>
        <v>0</v>
      </c>
      <c r="K9" s="73">
        <v>0.33333333333333298</v>
      </c>
      <c r="L9" s="72">
        <f t="shared" si="1"/>
        <v>0</v>
      </c>
      <c r="M9" s="74">
        <f t="shared" si="2"/>
        <v>0.33333333333333298</v>
      </c>
      <c r="N9" s="75">
        <f t="shared" si="3"/>
        <v>-49.000000000000128</v>
      </c>
      <c r="O9" s="76"/>
    </row>
    <row r="10" spans="1:15" s="28" customFormat="1">
      <c r="A10" s="136" t="s">
        <v>31</v>
      </c>
      <c r="B10" s="131" t="s">
        <v>28</v>
      </c>
      <c r="C10" s="70"/>
      <c r="D10" s="70"/>
      <c r="E10" s="113"/>
      <c r="F10" s="71"/>
      <c r="G10" s="70"/>
      <c r="H10" s="70"/>
      <c r="I10" s="183"/>
      <c r="J10" s="74">
        <f t="shared" si="0"/>
        <v>0</v>
      </c>
      <c r="K10" s="73">
        <v>0.33333333333333298</v>
      </c>
      <c r="L10" s="72">
        <f t="shared" si="1"/>
        <v>0</v>
      </c>
      <c r="M10" s="74">
        <f t="shared" si="2"/>
        <v>0.33333333333333298</v>
      </c>
      <c r="N10" s="75">
        <f t="shared" si="3"/>
        <v>-49.333333333333464</v>
      </c>
      <c r="O10" s="76"/>
    </row>
    <row r="11" spans="1:15" s="28" customFormat="1">
      <c r="A11" s="136" t="s">
        <v>18</v>
      </c>
      <c r="B11" s="131" t="s">
        <v>30</v>
      </c>
      <c r="C11" s="70"/>
      <c r="D11" s="70"/>
      <c r="E11" s="113"/>
      <c r="F11" s="71"/>
      <c r="G11" s="70"/>
      <c r="H11" s="70"/>
      <c r="I11" s="183"/>
      <c r="J11" s="74">
        <f t="shared" si="0"/>
        <v>0</v>
      </c>
      <c r="K11" s="73">
        <v>0.33333333333333298</v>
      </c>
      <c r="L11" s="72">
        <f t="shared" si="1"/>
        <v>0</v>
      </c>
      <c r="M11" s="74">
        <f t="shared" si="2"/>
        <v>0.33333333333333298</v>
      </c>
      <c r="N11" s="75">
        <f t="shared" si="3"/>
        <v>-49.666666666666799</v>
      </c>
      <c r="O11" s="76"/>
    </row>
    <row r="12" spans="1:15" s="148" customFormat="1">
      <c r="A12" s="136" t="s">
        <v>21</v>
      </c>
      <c r="B12" s="131" t="s">
        <v>32</v>
      </c>
      <c r="C12" s="70"/>
      <c r="D12" s="70"/>
      <c r="E12" s="113"/>
      <c r="F12" s="71"/>
      <c r="G12" s="70"/>
      <c r="H12" s="70"/>
      <c r="I12" s="183"/>
      <c r="J12" s="74">
        <f t="shared" si="0"/>
        <v>0</v>
      </c>
      <c r="K12" s="73">
        <v>0.33333333333333331</v>
      </c>
      <c r="L12" s="72">
        <f t="shared" si="1"/>
        <v>0</v>
      </c>
      <c r="M12" s="74">
        <f t="shared" si="2"/>
        <v>0.33333333333333331</v>
      </c>
      <c r="N12" s="75">
        <f t="shared" si="3"/>
        <v>-50.000000000000135</v>
      </c>
      <c r="O12" s="76"/>
    </row>
    <row r="13" spans="1:15" s="148" customFormat="1">
      <c r="A13" s="136" t="s">
        <v>23</v>
      </c>
      <c r="B13" s="131" t="s">
        <v>33</v>
      </c>
      <c r="C13" s="70"/>
      <c r="D13" s="70"/>
      <c r="E13" s="113"/>
      <c r="F13" s="71"/>
      <c r="G13" s="70"/>
      <c r="H13" s="70"/>
      <c r="I13" s="183"/>
      <c r="J13" s="74">
        <f t="shared" si="0"/>
        <v>0</v>
      </c>
      <c r="K13" s="73">
        <v>0.33333333333333331</v>
      </c>
      <c r="L13" s="72">
        <f t="shared" si="1"/>
        <v>0</v>
      </c>
      <c r="M13" s="74">
        <f t="shared" si="2"/>
        <v>0.33333333333333331</v>
      </c>
      <c r="N13" s="75">
        <f t="shared" si="3"/>
        <v>-50.333333333333471</v>
      </c>
      <c r="O13" s="76"/>
    </row>
    <row r="14" spans="1:15" s="148" customFormat="1">
      <c r="A14" s="137" t="s">
        <v>25</v>
      </c>
      <c r="B14" s="189" t="s">
        <v>34</v>
      </c>
      <c r="C14" s="190"/>
      <c r="D14" s="190"/>
      <c r="E14" s="191"/>
      <c r="F14" s="192"/>
      <c r="G14" s="190"/>
      <c r="H14" s="190"/>
      <c r="I14" s="193"/>
      <c r="J14" s="194">
        <f t="shared" si="0"/>
        <v>0</v>
      </c>
      <c r="K14" s="195">
        <v>0</v>
      </c>
      <c r="L14" s="196">
        <f t="shared" si="1"/>
        <v>0</v>
      </c>
      <c r="M14" s="194">
        <f t="shared" si="2"/>
        <v>0</v>
      </c>
      <c r="N14" s="197">
        <f t="shared" si="3"/>
        <v>-50.333333333333471</v>
      </c>
      <c r="O14" s="198"/>
    </row>
    <row r="15" spans="1:15" s="148" customFormat="1">
      <c r="A15" s="137" t="s">
        <v>27</v>
      </c>
      <c r="B15" s="189" t="s">
        <v>35</v>
      </c>
      <c r="C15" s="190"/>
      <c r="D15" s="190"/>
      <c r="E15" s="191"/>
      <c r="F15" s="192"/>
      <c r="G15" s="190"/>
      <c r="H15" s="190"/>
      <c r="I15" s="193"/>
      <c r="J15" s="194">
        <f t="shared" si="0"/>
        <v>0</v>
      </c>
      <c r="K15" s="195">
        <v>0</v>
      </c>
      <c r="L15" s="196">
        <f t="shared" si="1"/>
        <v>0</v>
      </c>
      <c r="M15" s="194">
        <f t="shared" si="2"/>
        <v>0</v>
      </c>
      <c r="N15" s="197">
        <f t="shared" si="3"/>
        <v>-50.333333333333471</v>
      </c>
      <c r="O15" s="198"/>
    </row>
    <row r="16" spans="1:15" s="148" customFormat="1">
      <c r="A16" s="136" t="s">
        <v>29</v>
      </c>
      <c r="B16" s="131" t="s">
        <v>36</v>
      </c>
      <c r="C16" s="70"/>
      <c r="D16" s="70"/>
      <c r="E16" s="113"/>
      <c r="F16" s="71"/>
      <c r="G16" s="70"/>
      <c r="H16" s="70"/>
      <c r="I16" s="182"/>
      <c r="J16" s="74">
        <f t="shared" si="0"/>
        <v>0</v>
      </c>
      <c r="K16" s="73">
        <v>0.33333333333333298</v>
      </c>
      <c r="L16" s="72">
        <f>IF(J16&gt;K16,J16-K16,0)</f>
        <v>0</v>
      </c>
      <c r="M16" s="74">
        <f t="shared" si="2"/>
        <v>0.33333333333333298</v>
      </c>
      <c r="N16" s="75">
        <f t="shared" si="3"/>
        <v>-50.666666666666806</v>
      </c>
      <c r="O16" s="76"/>
    </row>
    <row r="17" spans="1:15" s="28" customFormat="1">
      <c r="A17" s="136" t="s">
        <v>31</v>
      </c>
      <c r="B17" s="131" t="s">
        <v>37</v>
      </c>
      <c r="C17" s="70"/>
      <c r="D17" s="70"/>
      <c r="E17" s="113"/>
      <c r="F17" s="71"/>
      <c r="G17" s="70"/>
      <c r="H17" s="70"/>
      <c r="I17" s="183"/>
      <c r="J17" s="74">
        <f t="shared" si="0"/>
        <v>0</v>
      </c>
      <c r="K17" s="73">
        <v>0.33333333333333398</v>
      </c>
      <c r="L17" s="72">
        <f t="shared" si="1"/>
        <v>0</v>
      </c>
      <c r="M17" s="74">
        <f t="shared" si="2"/>
        <v>0.33333333333333398</v>
      </c>
      <c r="N17" s="75">
        <f t="shared" si="3"/>
        <v>-51.000000000000142</v>
      </c>
      <c r="O17" s="76"/>
    </row>
    <row r="18" spans="1:15" s="28" customFormat="1">
      <c r="A18" s="136" t="s">
        <v>18</v>
      </c>
      <c r="B18" s="131" t="s">
        <v>38</v>
      </c>
      <c r="C18" s="70"/>
      <c r="D18" s="70"/>
      <c r="E18" s="113"/>
      <c r="F18" s="71"/>
      <c r="G18" s="70"/>
      <c r="H18" s="70"/>
      <c r="I18" s="183"/>
      <c r="J18" s="74">
        <f t="shared" si="0"/>
        <v>0</v>
      </c>
      <c r="K18" s="73">
        <v>0.33333333333333398</v>
      </c>
      <c r="L18" s="72">
        <f t="shared" si="1"/>
        <v>0</v>
      </c>
      <c r="M18" s="74">
        <f t="shared" si="2"/>
        <v>0.33333333333333398</v>
      </c>
      <c r="N18" s="75">
        <f t="shared" si="3"/>
        <v>-51.333333333333478</v>
      </c>
      <c r="O18" s="76"/>
    </row>
    <row r="19" spans="1:15" s="148" customFormat="1">
      <c r="A19" s="136" t="s">
        <v>21</v>
      </c>
      <c r="B19" s="131" t="s">
        <v>39</v>
      </c>
      <c r="C19" s="70"/>
      <c r="D19" s="70"/>
      <c r="E19" s="113"/>
      <c r="F19" s="71"/>
      <c r="G19" s="70"/>
      <c r="H19" s="70"/>
      <c r="I19" s="183"/>
      <c r="J19" s="74">
        <f t="shared" si="0"/>
        <v>0</v>
      </c>
      <c r="K19" s="73">
        <v>0.33333333333333398</v>
      </c>
      <c r="L19" s="72">
        <f t="shared" si="1"/>
        <v>0</v>
      </c>
      <c r="M19" s="74">
        <f t="shared" si="2"/>
        <v>0.33333333333333398</v>
      </c>
      <c r="N19" s="75">
        <f t="shared" si="3"/>
        <v>-51.666666666666814</v>
      </c>
      <c r="O19" s="76"/>
    </row>
    <row r="20" spans="1:15" s="148" customFormat="1">
      <c r="A20" s="136" t="s">
        <v>23</v>
      </c>
      <c r="B20" s="131" t="s">
        <v>40</v>
      </c>
      <c r="C20" s="70"/>
      <c r="D20" s="70"/>
      <c r="E20" s="113"/>
      <c r="F20" s="71"/>
      <c r="G20" s="70"/>
      <c r="H20" s="70"/>
      <c r="I20" s="183"/>
      <c r="J20" s="74">
        <f t="shared" si="0"/>
        <v>0</v>
      </c>
      <c r="K20" s="73">
        <v>0.33333333333333331</v>
      </c>
      <c r="L20" s="72">
        <f t="shared" si="1"/>
        <v>0</v>
      </c>
      <c r="M20" s="74">
        <f t="shared" si="2"/>
        <v>0.33333333333333331</v>
      </c>
      <c r="N20" s="75">
        <f t="shared" si="3"/>
        <v>-52.000000000000149</v>
      </c>
      <c r="O20" s="76"/>
    </row>
    <row r="21" spans="1:15" s="148" customFormat="1">
      <c r="A21" s="137" t="s">
        <v>25</v>
      </c>
      <c r="B21" s="189" t="s">
        <v>41</v>
      </c>
      <c r="C21" s="190"/>
      <c r="D21" s="190"/>
      <c r="E21" s="191"/>
      <c r="F21" s="192"/>
      <c r="G21" s="190"/>
      <c r="H21" s="190"/>
      <c r="I21" s="193"/>
      <c r="J21" s="194">
        <f t="shared" si="0"/>
        <v>0</v>
      </c>
      <c r="K21" s="195">
        <v>0</v>
      </c>
      <c r="L21" s="196">
        <f t="shared" si="1"/>
        <v>0</v>
      </c>
      <c r="M21" s="194">
        <f t="shared" si="2"/>
        <v>0</v>
      </c>
      <c r="N21" s="197">
        <f t="shared" si="3"/>
        <v>-52.000000000000149</v>
      </c>
      <c r="O21" s="198"/>
    </row>
    <row r="22" spans="1:15" s="148" customFormat="1">
      <c r="A22" s="137" t="s">
        <v>27</v>
      </c>
      <c r="B22" s="189" t="s">
        <v>42</v>
      </c>
      <c r="C22" s="190"/>
      <c r="D22" s="190"/>
      <c r="E22" s="191"/>
      <c r="F22" s="192"/>
      <c r="G22" s="190"/>
      <c r="H22" s="190"/>
      <c r="I22" s="193"/>
      <c r="J22" s="194">
        <f t="shared" si="0"/>
        <v>0</v>
      </c>
      <c r="K22" s="195">
        <v>0</v>
      </c>
      <c r="L22" s="196">
        <f t="shared" si="1"/>
        <v>0</v>
      </c>
      <c r="M22" s="194">
        <f t="shared" si="2"/>
        <v>0</v>
      </c>
      <c r="N22" s="197">
        <f t="shared" si="3"/>
        <v>-52.000000000000149</v>
      </c>
      <c r="O22" s="198"/>
    </row>
    <row r="23" spans="1:15" s="148" customFormat="1">
      <c r="A23" s="136" t="s">
        <v>29</v>
      </c>
      <c r="B23" s="131" t="s">
        <v>43</v>
      </c>
      <c r="C23" s="70"/>
      <c r="D23" s="70"/>
      <c r="E23" s="113"/>
      <c r="F23" s="71"/>
      <c r="G23" s="70"/>
      <c r="H23" s="70"/>
      <c r="I23" s="182"/>
      <c r="J23" s="74">
        <f t="shared" si="0"/>
        <v>0</v>
      </c>
      <c r="K23" s="73">
        <v>0.33333333333333298</v>
      </c>
      <c r="L23" s="72">
        <f t="shared" si="1"/>
        <v>0</v>
      </c>
      <c r="M23" s="74">
        <f t="shared" si="2"/>
        <v>0.33333333333333298</v>
      </c>
      <c r="N23" s="75">
        <f t="shared" si="3"/>
        <v>-52.333333333333485</v>
      </c>
      <c r="O23" s="76"/>
    </row>
    <row r="24" spans="1:15" s="28" customFormat="1">
      <c r="A24" s="136" t="s">
        <v>31</v>
      </c>
      <c r="B24" s="131" t="s">
        <v>44</v>
      </c>
      <c r="C24" s="70"/>
      <c r="D24" s="70"/>
      <c r="E24" s="113"/>
      <c r="F24" s="71"/>
      <c r="G24" s="70"/>
      <c r="H24" s="70"/>
      <c r="I24" s="183"/>
      <c r="J24" s="74">
        <f t="shared" si="0"/>
        <v>0</v>
      </c>
      <c r="K24" s="73">
        <v>0.33333333333333398</v>
      </c>
      <c r="L24" s="72">
        <f t="shared" si="1"/>
        <v>0</v>
      </c>
      <c r="M24" s="74">
        <f t="shared" si="2"/>
        <v>0.33333333333333398</v>
      </c>
      <c r="N24" s="75">
        <f t="shared" si="3"/>
        <v>-52.666666666666821</v>
      </c>
      <c r="O24" s="76"/>
    </row>
    <row r="25" spans="1:15" s="28" customFormat="1">
      <c r="A25" s="136" t="s">
        <v>18</v>
      </c>
      <c r="B25" s="131" t="s">
        <v>45</v>
      </c>
      <c r="C25" s="70"/>
      <c r="D25" s="70"/>
      <c r="E25" s="113"/>
      <c r="F25" s="71"/>
      <c r="G25" s="70"/>
      <c r="H25" s="70"/>
      <c r="I25" s="183"/>
      <c r="J25" s="74">
        <f t="shared" si="0"/>
        <v>0</v>
      </c>
      <c r="K25" s="73">
        <v>0.33333333333333398</v>
      </c>
      <c r="L25" s="72">
        <f t="shared" si="1"/>
        <v>0</v>
      </c>
      <c r="M25" s="74">
        <f t="shared" si="2"/>
        <v>0.33333333333333398</v>
      </c>
      <c r="N25" s="75">
        <f t="shared" si="3"/>
        <v>-53.000000000000156</v>
      </c>
      <c r="O25" s="76"/>
    </row>
    <row r="26" spans="1:15" s="148" customFormat="1">
      <c r="A26" s="136" t="s">
        <v>21</v>
      </c>
      <c r="B26" s="131" t="s">
        <v>46</v>
      </c>
      <c r="C26" s="70"/>
      <c r="D26" s="70"/>
      <c r="E26" s="113"/>
      <c r="F26" s="71"/>
      <c r="G26" s="70"/>
      <c r="H26" s="70"/>
      <c r="I26" s="183"/>
      <c r="J26" s="74">
        <f t="shared" si="0"/>
        <v>0</v>
      </c>
      <c r="K26" s="73">
        <v>0.33333333333333398</v>
      </c>
      <c r="L26" s="72">
        <f t="shared" si="1"/>
        <v>0</v>
      </c>
      <c r="M26" s="74">
        <f t="shared" si="2"/>
        <v>0.33333333333333398</v>
      </c>
      <c r="N26" s="75">
        <f t="shared" si="3"/>
        <v>-53.333333333333492</v>
      </c>
      <c r="O26" s="76"/>
    </row>
    <row r="27" spans="1:15" s="148" customFormat="1">
      <c r="A27" s="136" t="s">
        <v>23</v>
      </c>
      <c r="B27" s="131" t="s">
        <v>47</v>
      </c>
      <c r="C27" s="70"/>
      <c r="D27" s="70"/>
      <c r="E27" s="113"/>
      <c r="F27" s="71"/>
      <c r="G27" s="70"/>
      <c r="H27" s="70"/>
      <c r="I27" s="183"/>
      <c r="J27" s="74">
        <f t="shared" si="0"/>
        <v>0</v>
      </c>
      <c r="K27" s="73">
        <v>0.33333333333333331</v>
      </c>
      <c r="L27" s="72">
        <f t="shared" si="1"/>
        <v>0</v>
      </c>
      <c r="M27" s="74">
        <f t="shared" si="2"/>
        <v>0.33333333333333331</v>
      </c>
      <c r="N27" s="75">
        <f t="shared" si="3"/>
        <v>-53.666666666666828</v>
      </c>
      <c r="O27" s="76"/>
    </row>
    <row r="28" spans="1:15" s="148" customFormat="1">
      <c r="A28" s="137" t="s">
        <v>25</v>
      </c>
      <c r="B28" s="189" t="s">
        <v>48</v>
      </c>
      <c r="C28" s="190"/>
      <c r="D28" s="190"/>
      <c r="E28" s="191"/>
      <c r="F28" s="192"/>
      <c r="G28" s="190"/>
      <c r="H28" s="190"/>
      <c r="I28" s="213"/>
      <c r="J28" s="194">
        <f t="shared" si="0"/>
        <v>0</v>
      </c>
      <c r="K28" s="195">
        <v>0</v>
      </c>
      <c r="L28" s="196">
        <f t="shared" si="1"/>
        <v>0</v>
      </c>
      <c r="M28" s="194">
        <f t="shared" si="2"/>
        <v>0</v>
      </c>
      <c r="N28" s="197">
        <f t="shared" si="3"/>
        <v>-53.666666666666828</v>
      </c>
      <c r="O28" s="198"/>
    </row>
    <row r="29" spans="1:15" s="148" customFormat="1">
      <c r="A29" s="137" t="s">
        <v>27</v>
      </c>
      <c r="B29" s="189" t="s">
        <v>49</v>
      </c>
      <c r="C29" s="190"/>
      <c r="D29" s="190"/>
      <c r="E29" s="191"/>
      <c r="F29" s="192"/>
      <c r="G29" s="190"/>
      <c r="H29" s="190"/>
      <c r="I29" s="193"/>
      <c r="J29" s="194">
        <f t="shared" si="0"/>
        <v>0</v>
      </c>
      <c r="K29" s="195">
        <v>0</v>
      </c>
      <c r="L29" s="196">
        <f t="shared" si="1"/>
        <v>0</v>
      </c>
      <c r="M29" s="194">
        <f t="shared" si="2"/>
        <v>0</v>
      </c>
      <c r="N29" s="197">
        <f t="shared" si="3"/>
        <v>-53.666666666666828</v>
      </c>
      <c r="O29" s="198"/>
    </row>
    <row r="30" spans="1:15" s="148" customFormat="1">
      <c r="A30" s="136" t="s">
        <v>29</v>
      </c>
      <c r="B30" s="131" t="s">
        <v>50</v>
      </c>
      <c r="C30" s="70"/>
      <c r="D30" s="70"/>
      <c r="E30" s="113"/>
      <c r="F30" s="71"/>
      <c r="G30" s="70"/>
      <c r="H30" s="70"/>
      <c r="I30" s="182"/>
      <c r="J30" s="74">
        <f t="shared" si="0"/>
        <v>0</v>
      </c>
      <c r="K30" s="73">
        <v>0.33333333333333298</v>
      </c>
      <c r="L30" s="72">
        <f t="shared" si="1"/>
        <v>0</v>
      </c>
      <c r="M30" s="74">
        <f t="shared" si="2"/>
        <v>0.33333333333333298</v>
      </c>
      <c r="N30" s="75">
        <f t="shared" si="3"/>
        <v>-54.000000000000163</v>
      </c>
      <c r="O30" s="76"/>
    </row>
    <row r="31" spans="1:15" s="28" customFormat="1">
      <c r="A31" s="136" t="s">
        <v>31</v>
      </c>
      <c r="B31" s="131" t="s">
        <v>51</v>
      </c>
      <c r="C31" s="70"/>
      <c r="D31" s="70"/>
      <c r="E31" s="113"/>
      <c r="F31" s="71"/>
      <c r="G31" s="70"/>
      <c r="H31" s="70"/>
      <c r="I31" s="183"/>
      <c r="J31" s="74">
        <f t="shared" si="0"/>
        <v>0</v>
      </c>
      <c r="K31" s="62">
        <v>0.33333333333333398</v>
      </c>
      <c r="L31" s="72">
        <f t="shared" si="1"/>
        <v>0</v>
      </c>
      <c r="M31" s="74">
        <f t="shared" si="2"/>
        <v>0.33333333333333398</v>
      </c>
      <c r="N31" s="75">
        <f t="shared" si="3"/>
        <v>-54.333333333333499</v>
      </c>
      <c r="O31" s="76"/>
    </row>
    <row r="32" spans="1:15" s="28" customFormat="1">
      <c r="A32" s="136" t="s">
        <v>18</v>
      </c>
      <c r="B32" s="131" t="s">
        <v>52</v>
      </c>
      <c r="C32" s="70"/>
      <c r="D32" s="70"/>
      <c r="E32" s="113"/>
      <c r="F32" s="71"/>
      <c r="G32" s="70"/>
      <c r="H32" s="70"/>
      <c r="I32" s="183"/>
      <c r="J32" s="74">
        <f t="shared" si="0"/>
        <v>0</v>
      </c>
      <c r="K32" s="73">
        <v>0.33333333333333398</v>
      </c>
      <c r="L32" s="72">
        <f t="shared" si="1"/>
        <v>0</v>
      </c>
      <c r="M32" s="74">
        <f t="shared" si="2"/>
        <v>0.33333333333333398</v>
      </c>
      <c r="N32" s="75">
        <f t="shared" si="3"/>
        <v>-54.666666666666835</v>
      </c>
      <c r="O32" s="76"/>
    </row>
    <row r="33" spans="1:15" s="148" customFormat="1">
      <c r="A33" s="136" t="s">
        <v>21</v>
      </c>
      <c r="B33" s="131" t="s">
        <v>53</v>
      </c>
      <c r="C33" s="70"/>
      <c r="D33" s="70"/>
      <c r="E33" s="113"/>
      <c r="F33" s="71"/>
      <c r="G33" s="70"/>
      <c r="H33" s="70"/>
      <c r="I33" s="183"/>
      <c r="J33" s="74">
        <f t="shared" si="0"/>
        <v>0</v>
      </c>
      <c r="K33" s="62">
        <v>0.33333333333333398</v>
      </c>
      <c r="L33" s="72">
        <f t="shared" si="1"/>
        <v>0</v>
      </c>
      <c r="M33" s="74">
        <f t="shared" si="2"/>
        <v>0.33333333333333398</v>
      </c>
      <c r="N33" s="75">
        <f t="shared" si="3"/>
        <v>-55.000000000000171</v>
      </c>
      <c r="O33" s="76"/>
    </row>
    <row r="34" spans="1:15" s="148" customFormat="1">
      <c r="A34" s="136" t="s">
        <v>23</v>
      </c>
      <c r="B34" s="131" t="s">
        <v>54</v>
      </c>
      <c r="C34" s="70"/>
      <c r="D34" s="70"/>
      <c r="E34" s="113"/>
      <c r="F34" s="71"/>
      <c r="G34" s="70"/>
      <c r="H34" s="70"/>
      <c r="I34" s="183"/>
      <c r="J34" s="74">
        <f t="shared" si="0"/>
        <v>0</v>
      </c>
      <c r="K34" s="73">
        <v>0.33333333333333331</v>
      </c>
      <c r="L34" s="72">
        <f t="shared" si="1"/>
        <v>0</v>
      </c>
      <c r="M34" s="74">
        <f t="shared" si="2"/>
        <v>0.33333333333333331</v>
      </c>
      <c r="N34" s="75">
        <f t="shared" si="3"/>
        <v>-55.333333333333506</v>
      </c>
      <c r="O34" s="76"/>
    </row>
    <row r="35" spans="1:15" s="148" customFormat="1">
      <c r="A35" s="137" t="s">
        <v>25</v>
      </c>
      <c r="B35" s="87" t="s">
        <v>55</v>
      </c>
      <c r="C35" s="101"/>
      <c r="D35" s="87"/>
      <c r="E35" s="101"/>
      <c r="F35" s="88"/>
      <c r="G35" s="87"/>
      <c r="H35" s="87"/>
      <c r="I35" s="180"/>
      <c r="J35" s="90">
        <f t="shared" si="0"/>
        <v>0</v>
      </c>
      <c r="K35" s="195">
        <v>0</v>
      </c>
      <c r="L35" s="89">
        <f t="shared" si="1"/>
        <v>0</v>
      </c>
      <c r="M35" s="90">
        <f t="shared" si="2"/>
        <v>0</v>
      </c>
      <c r="N35" s="100">
        <f t="shared" si="3"/>
        <v>-55.333333333333506</v>
      </c>
      <c r="O35" s="91"/>
    </row>
    <row r="36" spans="1:15" s="55" customFormat="1">
      <c r="A36" s="137" t="s">
        <v>27</v>
      </c>
      <c r="B36" s="87" t="s">
        <v>56</v>
      </c>
      <c r="C36" s="101"/>
      <c r="D36" s="87"/>
      <c r="E36" s="101"/>
      <c r="F36" s="88"/>
      <c r="G36" s="87"/>
      <c r="H36" s="87"/>
      <c r="I36" s="180"/>
      <c r="J36" s="90">
        <f t="shared" si="0"/>
        <v>0</v>
      </c>
      <c r="K36" s="99">
        <v>0</v>
      </c>
      <c r="L36" s="89">
        <f t="shared" si="1"/>
        <v>0</v>
      </c>
      <c r="M36" s="90">
        <f t="shared" si="2"/>
        <v>0</v>
      </c>
      <c r="N36" s="100">
        <f t="shared" si="3"/>
        <v>-55.333333333333506</v>
      </c>
      <c r="O36" s="91"/>
    </row>
    <row r="37" spans="1:15" s="55" customFormat="1">
      <c r="A37" s="138"/>
      <c r="B37" s="57"/>
      <c r="C37" s="46"/>
      <c r="D37" s="46"/>
      <c r="E37" s="45"/>
      <c r="F37" s="38"/>
      <c r="G37" s="46"/>
      <c r="H37" s="46"/>
      <c r="I37" s="175"/>
      <c r="J37" s="42"/>
      <c r="K37" s="62"/>
      <c r="L37" s="40"/>
      <c r="M37" s="42"/>
      <c r="N37" s="64"/>
      <c r="O37" s="44"/>
    </row>
    <row r="38" spans="1:15" s="55" customFormat="1" ht="15.75" thickBot="1">
      <c r="A38" s="149"/>
      <c r="B38" s="140"/>
      <c r="C38" s="78"/>
      <c r="D38" s="78"/>
      <c r="E38" s="112"/>
      <c r="F38" s="79"/>
      <c r="G38" s="78"/>
      <c r="H38" s="78"/>
      <c r="I38" s="177" t="s">
        <v>66</v>
      </c>
      <c r="J38" s="115">
        <f>SUM(J6:J36)</f>
        <v>0</v>
      </c>
      <c r="K38" s="85">
        <f>SUM(K6:K36)</f>
        <v>7.0000000000000027</v>
      </c>
      <c r="L38" s="219" t="s">
        <v>57</v>
      </c>
      <c r="M38" s="219"/>
      <c r="N38" s="80">
        <f>N36</f>
        <v>-55.333333333333506</v>
      </c>
      <c r="O38" s="81"/>
    </row>
    <row r="40" spans="1:15">
      <c r="A40" s="19" t="s">
        <v>58</v>
      </c>
      <c r="B40" s="19"/>
      <c r="L40" s="20" t="s">
        <v>59</v>
      </c>
      <c r="M40" s="121"/>
    </row>
    <row r="41" spans="1:15">
      <c r="A41" s="1" t="s">
        <v>2</v>
      </c>
      <c r="D41" s="1" t="s">
        <v>60</v>
      </c>
      <c r="L41" s="1" t="s">
        <v>2</v>
      </c>
      <c r="N41" s="1" t="s">
        <v>60</v>
      </c>
    </row>
    <row r="42" spans="1:15">
      <c r="A42" s="21">
        <f ca="1">TODAY()</f>
        <v>44202</v>
      </c>
      <c r="B42" s="21"/>
      <c r="D42" s="1" t="s">
        <v>61</v>
      </c>
      <c r="N42" s="1" t="s">
        <v>62</v>
      </c>
    </row>
  </sheetData>
  <sheetProtection algorithmName="SHA-512" hashValue="CnDV/vDyI/OzIVUjJyCb5d9cz0renad0h+Ivi+BjFADWO/ymnZx+DTVN4B3sUYyIJU55L21HDEQu7HVD5TwI8A==" saltValue="CTwBI1LZ3t1Nt/ORSGYcGA==" spinCount="100000" sheet="1" formatCells="0" formatColumns="0" formatRows="0" insertColumns="0" insertRows="0" insertHyperlinks="0" deleteColumns="0" deleteRows="0" sort="0" autoFilter="0" pivotTables="0"/>
  <mergeCells count="7">
    <mergeCell ref="A1:O1"/>
    <mergeCell ref="L38:M38"/>
    <mergeCell ref="L4:M4"/>
    <mergeCell ref="C2:D2"/>
    <mergeCell ref="E2:F2"/>
    <mergeCell ref="G2:H2"/>
    <mergeCell ref="L2:N2"/>
  </mergeCells>
  <phoneticPr fontId="29" type="noConversion"/>
  <conditionalFormatting sqref="N38">
    <cfRule type="cellIs" dxfId="9" priority="2" operator="lessThan">
      <formula>0</formula>
    </cfRule>
  </conditionalFormatting>
  <conditionalFormatting sqref="N4">
    <cfRule type="cellIs" dxfId="8"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O41"/>
  <sheetViews>
    <sheetView view="pageLayout" topLeftCell="A5" zoomScale="85" zoomScaleNormal="75" zoomScalePageLayoutView="85" workbookViewId="0">
      <selection activeCell="K34" sqref="K3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7"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August!N38</f>
        <v>-55.333333333333506</v>
      </c>
      <c r="O4" s="69"/>
    </row>
    <row r="5" spans="1:15" s="148" customFormat="1">
      <c r="A5" s="138"/>
      <c r="B5" s="57"/>
      <c r="C5" s="56"/>
      <c r="D5" s="56"/>
      <c r="E5" s="60"/>
      <c r="F5" s="57"/>
      <c r="G5" s="56"/>
      <c r="H5" s="56"/>
      <c r="I5" s="175"/>
      <c r="J5" s="116"/>
      <c r="K5" s="59"/>
      <c r="L5" s="60"/>
      <c r="M5" s="56"/>
      <c r="N5" s="57"/>
      <c r="O5" s="61"/>
    </row>
    <row r="6" spans="1:15" s="148" customFormat="1">
      <c r="A6" s="136" t="s">
        <v>29</v>
      </c>
      <c r="B6" s="67" t="s">
        <v>19</v>
      </c>
      <c r="C6" s="46"/>
      <c r="D6" s="46"/>
      <c r="E6" s="45"/>
      <c r="F6" s="38"/>
      <c r="G6" s="46"/>
      <c r="H6" s="46"/>
      <c r="I6" s="171"/>
      <c r="J6" s="42">
        <f t="shared" ref="J6:J35" si="0">(D6-C6)+(F6-E6)-(H6-G6)</f>
        <v>0</v>
      </c>
      <c r="K6" s="62">
        <v>0.33333333333333298</v>
      </c>
      <c r="L6" s="40">
        <f t="shared" ref="L6:L35" si="1">IF(J6&gt;K6,J6-K6,0)</f>
        <v>0</v>
      </c>
      <c r="M6" s="42">
        <f t="shared" ref="M6:M35" si="2">IF(J6&gt;=K6,0,K6-J6)</f>
        <v>0.33333333333333298</v>
      </c>
      <c r="N6" s="43">
        <f>N4+L6-M6</f>
        <v>-55.666666666666842</v>
      </c>
      <c r="O6" s="44"/>
    </row>
    <row r="7" spans="1:15" s="28" customFormat="1">
      <c r="A7" s="136" t="s">
        <v>31</v>
      </c>
      <c r="B7" s="67" t="s">
        <v>22</v>
      </c>
      <c r="C7" s="46"/>
      <c r="D7" s="46"/>
      <c r="E7" s="45"/>
      <c r="F7" s="38"/>
      <c r="G7" s="46"/>
      <c r="H7" s="46"/>
      <c r="I7" s="173"/>
      <c r="J7" s="42">
        <f t="shared" si="0"/>
        <v>0</v>
      </c>
      <c r="K7" s="62">
        <v>0.33333333333333298</v>
      </c>
      <c r="L7" s="40">
        <f t="shared" si="1"/>
        <v>0</v>
      </c>
      <c r="M7" s="42">
        <f t="shared" si="2"/>
        <v>0.33333333333333298</v>
      </c>
      <c r="N7" s="43">
        <f t="shared" ref="N7:N35" si="3">N6+L7-M7</f>
        <v>-56.000000000000178</v>
      </c>
      <c r="O7" s="44"/>
    </row>
    <row r="8" spans="1:15" s="28" customFormat="1">
      <c r="A8" s="136" t="s">
        <v>18</v>
      </c>
      <c r="B8" s="67" t="s">
        <v>24</v>
      </c>
      <c r="C8" s="46"/>
      <c r="D8" s="46"/>
      <c r="E8" s="45"/>
      <c r="F8" s="38"/>
      <c r="G8" s="46"/>
      <c r="H8" s="46"/>
      <c r="I8" s="173"/>
      <c r="J8" s="42">
        <f t="shared" si="0"/>
        <v>0</v>
      </c>
      <c r="K8" s="62">
        <v>0.33333333333333298</v>
      </c>
      <c r="L8" s="40">
        <f t="shared" si="1"/>
        <v>0</v>
      </c>
      <c r="M8" s="42">
        <f t="shared" si="2"/>
        <v>0.33333333333333298</v>
      </c>
      <c r="N8" s="43">
        <f t="shared" si="3"/>
        <v>-56.333333333333513</v>
      </c>
      <c r="O8" s="44"/>
    </row>
    <row r="9" spans="1:15" s="148" customFormat="1">
      <c r="A9" s="136" t="s">
        <v>21</v>
      </c>
      <c r="B9" s="67" t="s">
        <v>26</v>
      </c>
      <c r="C9" s="37"/>
      <c r="D9" s="37"/>
      <c r="E9" s="110"/>
      <c r="F9" s="105"/>
      <c r="G9" s="37"/>
      <c r="H9" s="37"/>
      <c r="I9" s="176"/>
      <c r="J9" s="42">
        <f t="shared" si="0"/>
        <v>0</v>
      </c>
      <c r="K9" s="62">
        <v>0.33333333333333331</v>
      </c>
      <c r="L9" s="40">
        <f t="shared" si="1"/>
        <v>0</v>
      </c>
      <c r="M9" s="42">
        <f t="shared" si="2"/>
        <v>0.33333333333333331</v>
      </c>
      <c r="N9" s="43">
        <f t="shared" si="3"/>
        <v>-56.666666666666849</v>
      </c>
      <c r="O9" s="44"/>
    </row>
    <row r="10" spans="1:15" s="148" customFormat="1">
      <c r="A10" s="136" t="s">
        <v>23</v>
      </c>
      <c r="B10" s="67" t="s">
        <v>28</v>
      </c>
      <c r="C10" s="37"/>
      <c r="D10" s="37"/>
      <c r="E10" s="110"/>
      <c r="F10" s="105"/>
      <c r="G10" s="37"/>
      <c r="H10" s="37"/>
      <c r="I10" s="176"/>
      <c r="J10" s="42">
        <f t="shared" si="0"/>
        <v>0</v>
      </c>
      <c r="K10" s="62">
        <v>0.33333333333333331</v>
      </c>
      <c r="L10" s="40">
        <f t="shared" si="1"/>
        <v>0</v>
      </c>
      <c r="M10" s="42">
        <f t="shared" si="2"/>
        <v>0.33333333333333331</v>
      </c>
      <c r="N10" s="43">
        <f t="shared" si="3"/>
        <v>-57.000000000000185</v>
      </c>
      <c r="O10" s="44"/>
    </row>
    <row r="11" spans="1:15" s="148" customFormat="1">
      <c r="A11" s="137" t="s">
        <v>25</v>
      </c>
      <c r="B11" s="102" t="s">
        <v>30</v>
      </c>
      <c r="C11" s="87"/>
      <c r="D11" s="87"/>
      <c r="E11" s="101"/>
      <c r="F11" s="88"/>
      <c r="G11" s="87"/>
      <c r="H11" s="87"/>
      <c r="I11" s="180"/>
      <c r="J11" s="90">
        <f t="shared" si="0"/>
        <v>0</v>
      </c>
      <c r="K11" s="99">
        <v>0</v>
      </c>
      <c r="L11" s="89">
        <f t="shared" si="1"/>
        <v>0</v>
      </c>
      <c r="M11" s="90">
        <f t="shared" si="2"/>
        <v>0</v>
      </c>
      <c r="N11" s="100">
        <f t="shared" si="3"/>
        <v>-57.000000000000185</v>
      </c>
      <c r="O11" s="91"/>
    </row>
    <row r="12" spans="1:15" s="148" customFormat="1">
      <c r="A12" s="137" t="s">
        <v>27</v>
      </c>
      <c r="B12" s="102" t="s">
        <v>32</v>
      </c>
      <c r="C12" s="87"/>
      <c r="D12" s="87"/>
      <c r="E12" s="101"/>
      <c r="F12" s="88"/>
      <c r="G12" s="87"/>
      <c r="H12" s="87"/>
      <c r="I12" s="180"/>
      <c r="J12" s="90">
        <f t="shared" si="0"/>
        <v>0</v>
      </c>
      <c r="K12" s="99">
        <v>0</v>
      </c>
      <c r="L12" s="89">
        <f t="shared" si="1"/>
        <v>0</v>
      </c>
      <c r="M12" s="90">
        <f t="shared" si="2"/>
        <v>0</v>
      </c>
      <c r="N12" s="100">
        <f t="shared" si="3"/>
        <v>-57.000000000000185</v>
      </c>
      <c r="O12" s="91"/>
    </row>
    <row r="13" spans="1:15" s="148" customFormat="1">
      <c r="A13" s="136" t="s">
        <v>29</v>
      </c>
      <c r="B13" s="67" t="s">
        <v>33</v>
      </c>
      <c r="C13" s="46"/>
      <c r="D13" s="46"/>
      <c r="E13" s="45"/>
      <c r="F13" s="38"/>
      <c r="G13" s="46"/>
      <c r="H13" s="46"/>
      <c r="I13" s="171"/>
      <c r="J13" s="42">
        <f t="shared" si="0"/>
        <v>0</v>
      </c>
      <c r="K13" s="62">
        <v>0.33333333333333298</v>
      </c>
      <c r="L13" s="40">
        <f t="shared" si="1"/>
        <v>0</v>
      </c>
      <c r="M13" s="42">
        <f t="shared" si="2"/>
        <v>0.33333333333333298</v>
      </c>
      <c r="N13" s="43">
        <f t="shared" si="3"/>
        <v>-57.33333333333352</v>
      </c>
      <c r="O13" s="44"/>
    </row>
    <row r="14" spans="1:15" s="28" customFormat="1">
      <c r="A14" s="136" t="s">
        <v>31</v>
      </c>
      <c r="B14" s="67" t="s">
        <v>34</v>
      </c>
      <c r="C14" s="46"/>
      <c r="D14" s="46"/>
      <c r="E14" s="45"/>
      <c r="F14" s="38"/>
      <c r="G14" s="46"/>
      <c r="H14" s="46"/>
      <c r="I14" s="173"/>
      <c r="J14" s="42">
        <f t="shared" si="0"/>
        <v>0</v>
      </c>
      <c r="K14" s="62">
        <v>0.33333333333333298</v>
      </c>
      <c r="L14" s="40">
        <f t="shared" si="1"/>
        <v>0</v>
      </c>
      <c r="M14" s="42">
        <f t="shared" si="2"/>
        <v>0.33333333333333298</v>
      </c>
      <c r="N14" s="43">
        <f t="shared" si="3"/>
        <v>-57.666666666666856</v>
      </c>
      <c r="O14" s="44"/>
    </row>
    <row r="15" spans="1:15" s="28" customFormat="1">
      <c r="A15" s="136" t="s">
        <v>18</v>
      </c>
      <c r="B15" s="67" t="s">
        <v>35</v>
      </c>
      <c r="C15" s="46"/>
      <c r="D15" s="46"/>
      <c r="E15" s="45"/>
      <c r="F15" s="38"/>
      <c r="G15" s="46"/>
      <c r="H15" s="46"/>
      <c r="I15" s="173"/>
      <c r="J15" s="42">
        <f t="shared" si="0"/>
        <v>0</v>
      </c>
      <c r="K15" s="62">
        <v>0.33333333333333298</v>
      </c>
      <c r="L15" s="40">
        <f t="shared" si="1"/>
        <v>0</v>
      </c>
      <c r="M15" s="42">
        <f t="shared" si="2"/>
        <v>0.33333333333333298</v>
      </c>
      <c r="N15" s="43">
        <f t="shared" si="3"/>
        <v>-58.000000000000192</v>
      </c>
      <c r="O15" s="44"/>
    </row>
    <row r="16" spans="1:15" s="148" customFormat="1">
      <c r="A16" s="136" t="s">
        <v>21</v>
      </c>
      <c r="B16" s="67" t="s">
        <v>36</v>
      </c>
      <c r="C16" s="37"/>
      <c r="D16" s="37"/>
      <c r="E16" s="110"/>
      <c r="F16" s="105"/>
      <c r="G16" s="37"/>
      <c r="H16" s="37"/>
      <c r="I16" s="176"/>
      <c r="J16" s="42">
        <f t="shared" si="0"/>
        <v>0</v>
      </c>
      <c r="K16" s="62">
        <v>0.33333333333333331</v>
      </c>
      <c r="L16" s="40">
        <f t="shared" si="1"/>
        <v>0</v>
      </c>
      <c r="M16" s="42">
        <f t="shared" si="2"/>
        <v>0.33333333333333331</v>
      </c>
      <c r="N16" s="43">
        <f t="shared" si="3"/>
        <v>-58.333333333333528</v>
      </c>
      <c r="O16" s="44"/>
    </row>
    <row r="17" spans="1:15" s="148" customFormat="1">
      <c r="A17" s="136" t="s">
        <v>23</v>
      </c>
      <c r="B17" s="67" t="s">
        <v>37</v>
      </c>
      <c r="C17" s="37"/>
      <c r="D17" s="37"/>
      <c r="E17" s="110"/>
      <c r="F17" s="105"/>
      <c r="G17" s="37"/>
      <c r="H17" s="37"/>
      <c r="I17" s="176"/>
      <c r="J17" s="42">
        <f t="shared" si="0"/>
        <v>0</v>
      </c>
      <c r="K17" s="62">
        <v>0.33333333333333331</v>
      </c>
      <c r="L17" s="40">
        <f t="shared" si="1"/>
        <v>0</v>
      </c>
      <c r="M17" s="42">
        <f t="shared" si="2"/>
        <v>0.33333333333333331</v>
      </c>
      <c r="N17" s="43">
        <f t="shared" si="3"/>
        <v>-58.666666666666863</v>
      </c>
      <c r="O17" s="44"/>
    </row>
    <row r="18" spans="1:15" s="148" customFormat="1">
      <c r="A18" s="137" t="s">
        <v>25</v>
      </c>
      <c r="B18" s="102" t="s">
        <v>38</v>
      </c>
      <c r="C18" s="87"/>
      <c r="D18" s="87"/>
      <c r="E18" s="101"/>
      <c r="F18" s="88"/>
      <c r="G18" s="87"/>
      <c r="H18" s="87"/>
      <c r="I18" s="180"/>
      <c r="J18" s="90">
        <f t="shared" si="0"/>
        <v>0</v>
      </c>
      <c r="K18" s="99">
        <v>0</v>
      </c>
      <c r="L18" s="89">
        <f t="shared" si="1"/>
        <v>0</v>
      </c>
      <c r="M18" s="90">
        <f t="shared" si="2"/>
        <v>0</v>
      </c>
      <c r="N18" s="100">
        <f t="shared" si="3"/>
        <v>-58.666666666666863</v>
      </c>
      <c r="O18" s="91"/>
    </row>
    <row r="19" spans="1:15" s="148" customFormat="1">
      <c r="A19" s="137" t="s">
        <v>27</v>
      </c>
      <c r="B19" s="102" t="s">
        <v>39</v>
      </c>
      <c r="C19" s="87"/>
      <c r="D19" s="87"/>
      <c r="E19" s="101"/>
      <c r="F19" s="88"/>
      <c r="G19" s="87"/>
      <c r="H19" s="87"/>
      <c r="I19" s="180"/>
      <c r="J19" s="90">
        <f t="shared" si="0"/>
        <v>0</v>
      </c>
      <c r="K19" s="99">
        <v>0</v>
      </c>
      <c r="L19" s="89">
        <f t="shared" si="1"/>
        <v>0</v>
      </c>
      <c r="M19" s="90">
        <f t="shared" si="2"/>
        <v>0</v>
      </c>
      <c r="N19" s="100">
        <f t="shared" si="3"/>
        <v>-58.666666666666863</v>
      </c>
      <c r="O19" s="91"/>
    </row>
    <row r="20" spans="1:15" s="148" customFormat="1">
      <c r="A20" s="136" t="s">
        <v>29</v>
      </c>
      <c r="B20" s="67" t="s">
        <v>40</v>
      </c>
      <c r="C20" s="46"/>
      <c r="D20" s="46"/>
      <c r="E20" s="45"/>
      <c r="F20" s="38"/>
      <c r="G20" s="46"/>
      <c r="H20" s="46"/>
      <c r="I20" s="171"/>
      <c r="J20" s="42">
        <f t="shared" si="0"/>
        <v>0</v>
      </c>
      <c r="K20" s="62">
        <v>0.33333333333333298</v>
      </c>
      <c r="L20" s="40">
        <f t="shared" si="1"/>
        <v>0</v>
      </c>
      <c r="M20" s="42">
        <f t="shared" si="2"/>
        <v>0.33333333333333298</v>
      </c>
      <c r="N20" s="43">
        <f t="shared" si="3"/>
        <v>-59.000000000000199</v>
      </c>
      <c r="O20" s="44"/>
    </row>
    <row r="21" spans="1:15" s="28" customFormat="1">
      <c r="A21" s="136" t="s">
        <v>31</v>
      </c>
      <c r="B21" s="67" t="s">
        <v>41</v>
      </c>
      <c r="C21" s="46"/>
      <c r="D21" s="46"/>
      <c r="E21" s="45"/>
      <c r="F21" s="38"/>
      <c r="G21" s="46"/>
      <c r="H21" s="46"/>
      <c r="I21" s="173"/>
      <c r="J21" s="42">
        <f t="shared" si="0"/>
        <v>0</v>
      </c>
      <c r="K21" s="62">
        <v>0.33333333333333298</v>
      </c>
      <c r="L21" s="40">
        <f t="shared" si="1"/>
        <v>0</v>
      </c>
      <c r="M21" s="42">
        <f t="shared" si="2"/>
        <v>0.33333333333333298</v>
      </c>
      <c r="N21" s="43">
        <f t="shared" si="3"/>
        <v>-59.333333333333535</v>
      </c>
      <c r="O21" s="44"/>
    </row>
    <row r="22" spans="1:15" s="28" customFormat="1">
      <c r="A22" s="136" t="s">
        <v>18</v>
      </c>
      <c r="B22" s="67" t="s">
        <v>42</v>
      </c>
      <c r="C22" s="46"/>
      <c r="D22" s="46"/>
      <c r="E22" s="45"/>
      <c r="F22" s="38"/>
      <c r="G22" s="46"/>
      <c r="H22" s="46"/>
      <c r="I22" s="173"/>
      <c r="J22" s="42">
        <f t="shared" si="0"/>
        <v>0</v>
      </c>
      <c r="K22" s="62">
        <v>0.33333333333333298</v>
      </c>
      <c r="L22" s="40">
        <f t="shared" si="1"/>
        <v>0</v>
      </c>
      <c r="M22" s="42">
        <f t="shared" si="2"/>
        <v>0.33333333333333298</v>
      </c>
      <c r="N22" s="43">
        <f t="shared" si="3"/>
        <v>-59.66666666666687</v>
      </c>
      <c r="O22" s="44"/>
    </row>
    <row r="23" spans="1:15" s="148" customFormat="1">
      <c r="A23" s="136" t="s">
        <v>21</v>
      </c>
      <c r="B23" s="67" t="s">
        <v>43</v>
      </c>
      <c r="C23" s="37"/>
      <c r="D23" s="37"/>
      <c r="E23" s="110"/>
      <c r="F23" s="105"/>
      <c r="G23" s="37"/>
      <c r="H23" s="37"/>
      <c r="I23" s="176"/>
      <c r="J23" s="42">
        <f t="shared" si="0"/>
        <v>0</v>
      </c>
      <c r="K23" s="62">
        <v>0.33333333333333331</v>
      </c>
      <c r="L23" s="40">
        <f t="shared" si="1"/>
        <v>0</v>
      </c>
      <c r="M23" s="42">
        <f t="shared" si="2"/>
        <v>0.33333333333333331</v>
      </c>
      <c r="N23" s="43">
        <f t="shared" si="3"/>
        <v>-60.000000000000206</v>
      </c>
      <c r="O23" s="44"/>
    </row>
    <row r="24" spans="1:15" s="148" customFormat="1">
      <c r="A24" s="136" t="s">
        <v>23</v>
      </c>
      <c r="B24" s="67" t="s">
        <v>44</v>
      </c>
      <c r="C24" s="37"/>
      <c r="D24" s="37"/>
      <c r="E24" s="110"/>
      <c r="F24" s="105"/>
      <c r="G24" s="37"/>
      <c r="H24" s="37"/>
      <c r="I24" s="176"/>
      <c r="J24" s="42">
        <f t="shared" si="0"/>
        <v>0</v>
      </c>
      <c r="K24" s="62">
        <v>0.33333333333333331</v>
      </c>
      <c r="L24" s="40">
        <f t="shared" si="1"/>
        <v>0</v>
      </c>
      <c r="M24" s="42">
        <f t="shared" si="2"/>
        <v>0.33333333333333331</v>
      </c>
      <c r="N24" s="43">
        <f t="shared" si="3"/>
        <v>-60.333333333333542</v>
      </c>
      <c r="O24" s="44"/>
    </row>
    <row r="25" spans="1:15" s="148" customFormat="1">
      <c r="A25" s="137" t="s">
        <v>25</v>
      </c>
      <c r="B25" s="102" t="s">
        <v>45</v>
      </c>
      <c r="C25" s="87"/>
      <c r="D25" s="87"/>
      <c r="E25" s="101"/>
      <c r="F25" s="88"/>
      <c r="G25" s="87"/>
      <c r="H25" s="87"/>
      <c r="I25" s="180"/>
      <c r="J25" s="90">
        <f t="shared" si="0"/>
        <v>0</v>
      </c>
      <c r="K25" s="99">
        <v>0</v>
      </c>
      <c r="L25" s="89">
        <f t="shared" si="1"/>
        <v>0</v>
      </c>
      <c r="M25" s="90">
        <f t="shared" si="2"/>
        <v>0</v>
      </c>
      <c r="N25" s="100">
        <f t="shared" si="3"/>
        <v>-60.333333333333542</v>
      </c>
      <c r="O25" s="91"/>
    </row>
    <row r="26" spans="1:15" s="148" customFormat="1">
      <c r="A26" s="137" t="s">
        <v>27</v>
      </c>
      <c r="B26" s="102" t="s">
        <v>46</v>
      </c>
      <c r="C26" s="87"/>
      <c r="D26" s="87"/>
      <c r="E26" s="101"/>
      <c r="F26" s="88"/>
      <c r="G26" s="87"/>
      <c r="H26" s="87"/>
      <c r="I26" s="180"/>
      <c r="J26" s="90">
        <f t="shared" si="0"/>
        <v>0</v>
      </c>
      <c r="K26" s="99">
        <v>0</v>
      </c>
      <c r="L26" s="89">
        <f t="shared" si="1"/>
        <v>0</v>
      </c>
      <c r="M26" s="90">
        <f t="shared" si="2"/>
        <v>0</v>
      </c>
      <c r="N26" s="100">
        <f t="shared" si="3"/>
        <v>-60.333333333333542</v>
      </c>
      <c r="O26" s="91"/>
    </row>
    <row r="27" spans="1:15" s="148" customFormat="1">
      <c r="A27" s="136" t="s">
        <v>29</v>
      </c>
      <c r="B27" s="67">
        <v>22</v>
      </c>
      <c r="C27" s="46"/>
      <c r="D27" s="46"/>
      <c r="E27" s="45"/>
      <c r="F27" s="38"/>
      <c r="G27" s="46"/>
      <c r="H27" s="46"/>
      <c r="I27" s="171"/>
      <c r="J27" s="42">
        <f t="shared" si="0"/>
        <v>0</v>
      </c>
      <c r="K27" s="62">
        <v>0.33333333333333298</v>
      </c>
      <c r="L27" s="40">
        <f t="shared" si="1"/>
        <v>0</v>
      </c>
      <c r="M27" s="42">
        <f t="shared" si="2"/>
        <v>0.33333333333333298</v>
      </c>
      <c r="N27" s="43">
        <f t="shared" si="3"/>
        <v>-60.666666666666877</v>
      </c>
      <c r="O27" s="44"/>
    </row>
    <row r="28" spans="1:15" s="28" customFormat="1">
      <c r="A28" s="136" t="s">
        <v>31</v>
      </c>
      <c r="B28" s="67" t="s">
        <v>48</v>
      </c>
      <c r="C28" s="46"/>
      <c r="D28" s="46"/>
      <c r="E28" s="45"/>
      <c r="F28" s="38"/>
      <c r="G28" s="46"/>
      <c r="H28" s="46"/>
      <c r="I28" s="173"/>
      <c r="J28" s="42">
        <f t="shared" si="0"/>
        <v>0</v>
      </c>
      <c r="K28" s="62">
        <v>0.33333333333333498</v>
      </c>
      <c r="L28" s="40">
        <f t="shared" si="1"/>
        <v>0</v>
      </c>
      <c r="M28" s="42">
        <f t="shared" si="2"/>
        <v>0.33333333333333498</v>
      </c>
      <c r="N28" s="43">
        <f t="shared" si="3"/>
        <v>-61.000000000000213</v>
      </c>
      <c r="O28" s="44"/>
    </row>
    <row r="29" spans="1:15" s="28" customFormat="1">
      <c r="A29" s="136" t="s">
        <v>18</v>
      </c>
      <c r="B29" s="67" t="s">
        <v>49</v>
      </c>
      <c r="C29" s="46"/>
      <c r="D29" s="46"/>
      <c r="E29" s="45"/>
      <c r="F29" s="38"/>
      <c r="G29" s="46"/>
      <c r="H29" s="46"/>
      <c r="I29" s="173"/>
      <c r="J29" s="42">
        <f t="shared" si="0"/>
        <v>0</v>
      </c>
      <c r="K29" s="62">
        <v>0.33333333333333498</v>
      </c>
      <c r="L29" s="40">
        <f t="shared" si="1"/>
        <v>0</v>
      </c>
      <c r="M29" s="42">
        <f t="shared" si="2"/>
        <v>0.33333333333333498</v>
      </c>
      <c r="N29" s="43">
        <f t="shared" si="3"/>
        <v>-61.333333333333549</v>
      </c>
      <c r="O29" s="44"/>
    </row>
    <row r="30" spans="1:15" s="148" customFormat="1">
      <c r="A30" s="136" t="s">
        <v>21</v>
      </c>
      <c r="B30" s="67" t="s">
        <v>50</v>
      </c>
      <c r="C30" s="37"/>
      <c r="D30" s="37"/>
      <c r="E30" s="110"/>
      <c r="F30" s="105"/>
      <c r="G30" s="37"/>
      <c r="H30" s="37"/>
      <c r="I30" s="176"/>
      <c r="J30" s="42">
        <f t="shared" si="0"/>
        <v>0</v>
      </c>
      <c r="K30" s="62">
        <v>0.33333333333333398</v>
      </c>
      <c r="L30" s="40">
        <f t="shared" si="1"/>
        <v>0</v>
      </c>
      <c r="M30" s="42">
        <f t="shared" si="2"/>
        <v>0.33333333333333398</v>
      </c>
      <c r="N30" s="43">
        <f t="shared" si="3"/>
        <v>-61.666666666666885</v>
      </c>
      <c r="O30" s="44"/>
    </row>
    <row r="31" spans="1:15" s="148" customFormat="1">
      <c r="A31" s="136" t="s">
        <v>23</v>
      </c>
      <c r="B31" s="67" t="s">
        <v>51</v>
      </c>
      <c r="C31" s="37"/>
      <c r="D31" s="37"/>
      <c r="E31" s="110"/>
      <c r="F31" s="105"/>
      <c r="G31" s="37"/>
      <c r="H31" s="37"/>
      <c r="I31" s="176"/>
      <c r="J31" s="42">
        <f t="shared" si="0"/>
        <v>0</v>
      </c>
      <c r="K31" s="62">
        <v>0.33333333333333331</v>
      </c>
      <c r="L31" s="40">
        <f t="shared" si="1"/>
        <v>0</v>
      </c>
      <c r="M31" s="42">
        <f t="shared" si="2"/>
        <v>0.33333333333333331</v>
      </c>
      <c r="N31" s="43">
        <f t="shared" si="3"/>
        <v>-62.00000000000022</v>
      </c>
      <c r="O31" s="44"/>
    </row>
    <row r="32" spans="1:15" s="148" customFormat="1">
      <c r="A32" s="137" t="s">
        <v>25</v>
      </c>
      <c r="B32" s="102" t="s">
        <v>52</v>
      </c>
      <c r="C32" s="87"/>
      <c r="D32" s="87"/>
      <c r="E32" s="101"/>
      <c r="F32" s="88"/>
      <c r="G32" s="87"/>
      <c r="H32" s="87"/>
      <c r="I32" s="180"/>
      <c r="J32" s="90">
        <f t="shared" si="0"/>
        <v>0</v>
      </c>
      <c r="K32" s="99">
        <v>0</v>
      </c>
      <c r="L32" s="89">
        <f t="shared" si="1"/>
        <v>0</v>
      </c>
      <c r="M32" s="90">
        <f t="shared" si="2"/>
        <v>0</v>
      </c>
      <c r="N32" s="100">
        <f t="shared" si="3"/>
        <v>-62.00000000000022</v>
      </c>
      <c r="O32" s="91"/>
    </row>
    <row r="33" spans="1:15" s="148" customFormat="1">
      <c r="A33" s="137" t="s">
        <v>27</v>
      </c>
      <c r="B33" s="102" t="s">
        <v>53</v>
      </c>
      <c r="C33" s="87"/>
      <c r="D33" s="87"/>
      <c r="E33" s="101"/>
      <c r="F33" s="88"/>
      <c r="G33" s="87"/>
      <c r="H33" s="87"/>
      <c r="I33" s="180"/>
      <c r="J33" s="90">
        <f t="shared" si="0"/>
        <v>0</v>
      </c>
      <c r="K33" s="99">
        <v>0</v>
      </c>
      <c r="L33" s="89">
        <f t="shared" si="1"/>
        <v>0</v>
      </c>
      <c r="M33" s="90">
        <f t="shared" si="2"/>
        <v>0</v>
      </c>
      <c r="N33" s="100">
        <f t="shared" si="3"/>
        <v>-62.00000000000022</v>
      </c>
      <c r="O33" s="91"/>
    </row>
    <row r="34" spans="1:15" s="148" customFormat="1">
      <c r="A34" s="136" t="s">
        <v>29</v>
      </c>
      <c r="B34" s="67" t="s">
        <v>54</v>
      </c>
      <c r="C34" s="46"/>
      <c r="D34" s="46"/>
      <c r="E34" s="45"/>
      <c r="F34" s="38"/>
      <c r="G34" s="46"/>
      <c r="H34" s="46"/>
      <c r="I34" s="171"/>
      <c r="J34" s="42">
        <f t="shared" si="0"/>
        <v>0</v>
      </c>
      <c r="K34" s="62">
        <v>0.33333333333333298</v>
      </c>
      <c r="L34" s="40">
        <f t="shared" si="1"/>
        <v>0</v>
      </c>
      <c r="M34" s="42">
        <f t="shared" si="2"/>
        <v>0.33333333333333298</v>
      </c>
      <c r="N34" s="43">
        <f t="shared" si="3"/>
        <v>-62.333333333333556</v>
      </c>
      <c r="O34" s="44"/>
    </row>
    <row r="35" spans="1:15" s="18" customFormat="1">
      <c r="A35" s="136" t="s">
        <v>31</v>
      </c>
      <c r="B35" s="46" t="s">
        <v>55</v>
      </c>
      <c r="C35" s="45"/>
      <c r="D35" s="38"/>
      <c r="E35" s="45"/>
      <c r="F35" s="38"/>
      <c r="G35" s="46"/>
      <c r="H35" s="38"/>
      <c r="I35" s="173"/>
      <c r="J35" s="42">
        <f t="shared" si="0"/>
        <v>0</v>
      </c>
      <c r="K35" s="62">
        <v>0.33333333333333331</v>
      </c>
      <c r="L35" s="40">
        <f t="shared" si="1"/>
        <v>0</v>
      </c>
      <c r="M35" s="42">
        <f t="shared" si="2"/>
        <v>0.33333333333333331</v>
      </c>
      <c r="N35" s="43">
        <f t="shared" si="3"/>
        <v>-62.666666666666892</v>
      </c>
      <c r="O35" s="44"/>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115">
        <f>SUM(J6:J35)</f>
        <v>0</v>
      </c>
      <c r="K37" s="85">
        <f>SUM(K6:K35)</f>
        <v>7.3333333333333321</v>
      </c>
      <c r="L37" s="219" t="s">
        <v>57</v>
      </c>
      <c r="M37" s="219"/>
      <c r="N37" s="80">
        <f>N35</f>
        <v>-62.666666666666892</v>
      </c>
      <c r="O37" s="81"/>
    </row>
    <row r="38" spans="1:15">
      <c r="A38" s="124"/>
      <c r="B38" s="124"/>
      <c r="C38" s="124"/>
      <c r="D38" s="124"/>
      <c r="I38" s="178"/>
      <c r="K38" s="146"/>
    </row>
    <row r="39" spans="1:15">
      <c r="A39" s="19" t="s">
        <v>58</v>
      </c>
      <c r="B39" s="19"/>
      <c r="L39" s="20" t="s">
        <v>59</v>
      </c>
      <c r="M39" s="20"/>
    </row>
    <row r="40" spans="1:15">
      <c r="A40" s="1" t="s">
        <v>2</v>
      </c>
      <c r="D40" s="1" t="s">
        <v>60</v>
      </c>
      <c r="L40" s="1" t="s">
        <v>2</v>
      </c>
      <c r="N40" s="1" t="s">
        <v>60</v>
      </c>
    </row>
    <row r="41" spans="1:15">
      <c r="A41" s="21">
        <f ca="1">TODAY()</f>
        <v>44202</v>
      </c>
      <c r="B41" s="21"/>
      <c r="D41" s="1" t="s">
        <v>61</v>
      </c>
      <c r="N41" s="1" t="s">
        <v>62</v>
      </c>
    </row>
  </sheetData>
  <sheetProtection algorithmName="SHA-512" hashValue="6h83vmI/kTGIrcAXeGCKtHFmEDHzuhPTgyyQVEtBTHTfR0edT2Bpa+iIO83Zh2GudRl+frLY/TIrYxxK50Us4Q==" saltValue="m5PG4M+2G92blJB/XcT3ow==" spinCount="100000" sheet="1" formatCells="0" formatColumns="0" formatRows="0" insertColumns="0" insertRows="0" insertHyperlinks="0" deleteColumns="0" deleteRows="0" sort="0" autoFilter="0" pivotTables="0"/>
  <mergeCells count="7">
    <mergeCell ref="A1:O1"/>
    <mergeCell ref="L37:M37"/>
    <mergeCell ref="L4:M4"/>
    <mergeCell ref="C2:D2"/>
    <mergeCell ref="E2:F2"/>
    <mergeCell ref="G2:H2"/>
    <mergeCell ref="L2:N2"/>
  </mergeCells>
  <phoneticPr fontId="29" type="noConversion"/>
  <conditionalFormatting sqref="N37">
    <cfRule type="cellIs" dxfId="7" priority="2" operator="lessThan">
      <formula>0</formula>
    </cfRule>
  </conditionalFormatting>
  <conditionalFormatting sqref="N4">
    <cfRule type="cellIs" dxfId="6"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O42"/>
  <sheetViews>
    <sheetView view="pageLayout" topLeftCell="A4" zoomScale="85" zoomScaleNormal="100" zoomScalePageLayoutView="85" workbookViewId="0">
      <selection activeCell="K18" sqref="K18"/>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September!N37</f>
        <v>-62.666666666666892</v>
      </c>
      <c r="O4" s="69"/>
    </row>
    <row r="5" spans="1:15" s="148" customFormat="1">
      <c r="A5" s="138"/>
      <c r="B5" s="57"/>
      <c r="C5" s="56"/>
      <c r="D5" s="56"/>
      <c r="E5" s="60"/>
      <c r="F5" s="57"/>
      <c r="G5" s="56"/>
      <c r="H5" s="56"/>
      <c r="I5" s="175"/>
      <c r="J5" s="116"/>
      <c r="K5" s="59"/>
      <c r="L5" s="60"/>
      <c r="M5" s="42"/>
      <c r="N5" s="57"/>
      <c r="O5" s="61"/>
    </row>
    <row r="6" spans="1:15" s="28" customFormat="1">
      <c r="A6" s="199" t="s">
        <v>18</v>
      </c>
      <c r="B6" s="67" t="s">
        <v>19</v>
      </c>
      <c r="C6" s="46"/>
      <c r="D6" s="46"/>
      <c r="E6" s="45"/>
      <c r="F6" s="38"/>
      <c r="G6" s="46"/>
      <c r="H6" s="46"/>
      <c r="I6" s="171"/>
      <c r="J6" s="42">
        <f t="shared" ref="J6:J36" si="0">(D6-C6)+(F6-E6)-(H6-G6)</f>
        <v>0</v>
      </c>
      <c r="K6" s="62">
        <v>0.33333333333333331</v>
      </c>
      <c r="L6" s="40">
        <f t="shared" ref="L6:L36" si="1">IF(J6&gt;K6,J6-K6,0)</f>
        <v>0</v>
      </c>
      <c r="M6" s="42">
        <f t="shared" ref="M6:M36" si="2">IF(J6&gt;=K6,0,K6-J6)</f>
        <v>0.33333333333333331</v>
      </c>
      <c r="N6" s="43">
        <f>N4+L6-M6</f>
        <v>-63.000000000000227</v>
      </c>
      <c r="O6" s="44"/>
    </row>
    <row r="7" spans="1:15" s="148" customFormat="1">
      <c r="A7" s="199" t="s">
        <v>21</v>
      </c>
      <c r="B7" s="67" t="s">
        <v>22</v>
      </c>
      <c r="C7" s="37"/>
      <c r="D7" s="46"/>
      <c r="E7" s="110"/>
      <c r="F7" s="38"/>
      <c r="G7" s="37"/>
      <c r="H7" s="46"/>
      <c r="I7" s="179"/>
      <c r="J7" s="42">
        <f t="shared" si="0"/>
        <v>0</v>
      </c>
      <c r="K7" s="62">
        <v>0.33333333333333331</v>
      </c>
      <c r="L7" s="40">
        <f t="shared" si="1"/>
        <v>0</v>
      </c>
      <c r="M7" s="42">
        <f t="shared" si="2"/>
        <v>0.33333333333333331</v>
      </c>
      <c r="N7" s="43">
        <f t="shared" ref="N7:N36" si="3">N6+L7-M7</f>
        <v>-63.333333333333563</v>
      </c>
      <c r="O7" s="44"/>
    </row>
    <row r="8" spans="1:15" s="28" customFormat="1">
      <c r="A8" s="200" t="s">
        <v>23</v>
      </c>
      <c r="B8" s="102" t="s">
        <v>24</v>
      </c>
      <c r="C8" s="98"/>
      <c r="D8" s="87"/>
      <c r="E8" s="109"/>
      <c r="F8" s="88"/>
      <c r="G8" s="98"/>
      <c r="H8" s="87"/>
      <c r="I8" s="180" t="s">
        <v>20</v>
      </c>
      <c r="J8" s="90">
        <f t="shared" si="0"/>
        <v>0</v>
      </c>
      <c r="K8" s="99">
        <v>0</v>
      </c>
      <c r="L8" s="89">
        <f t="shared" si="1"/>
        <v>0</v>
      </c>
      <c r="M8" s="90">
        <f t="shared" si="2"/>
        <v>0</v>
      </c>
      <c r="N8" s="100">
        <f t="shared" si="3"/>
        <v>-63.333333333333563</v>
      </c>
      <c r="O8" s="91"/>
    </row>
    <row r="9" spans="1:15" s="148" customFormat="1">
      <c r="A9" s="200" t="s">
        <v>25</v>
      </c>
      <c r="B9" s="102" t="s">
        <v>26</v>
      </c>
      <c r="C9" s="87"/>
      <c r="D9" s="87"/>
      <c r="E9" s="101"/>
      <c r="F9" s="88"/>
      <c r="G9" s="87"/>
      <c r="H9" s="87"/>
      <c r="I9" s="180"/>
      <c r="J9" s="90">
        <f t="shared" si="0"/>
        <v>0</v>
      </c>
      <c r="K9" s="99">
        <v>0</v>
      </c>
      <c r="L9" s="89">
        <f t="shared" si="1"/>
        <v>0</v>
      </c>
      <c r="M9" s="90">
        <f t="shared" si="2"/>
        <v>0</v>
      </c>
      <c r="N9" s="100">
        <f t="shared" si="3"/>
        <v>-63.333333333333563</v>
      </c>
      <c r="O9" s="91"/>
    </row>
    <row r="10" spans="1:15" s="148" customFormat="1">
      <c r="A10" s="200" t="s">
        <v>27</v>
      </c>
      <c r="B10" s="102" t="s">
        <v>28</v>
      </c>
      <c r="C10" s="87"/>
      <c r="D10" s="87"/>
      <c r="E10" s="101"/>
      <c r="F10" s="88"/>
      <c r="G10" s="87"/>
      <c r="H10" s="87"/>
      <c r="I10" s="180"/>
      <c r="J10" s="90">
        <f t="shared" si="0"/>
        <v>0</v>
      </c>
      <c r="K10" s="99">
        <v>0</v>
      </c>
      <c r="L10" s="89">
        <f t="shared" si="1"/>
        <v>0</v>
      </c>
      <c r="M10" s="90">
        <f t="shared" si="2"/>
        <v>0</v>
      </c>
      <c r="N10" s="100">
        <f t="shared" si="3"/>
        <v>-63.333333333333563</v>
      </c>
      <c r="O10" s="91"/>
    </row>
    <row r="11" spans="1:15" s="148" customFormat="1">
      <c r="A11" s="199" t="s">
        <v>29</v>
      </c>
      <c r="B11" s="67" t="s">
        <v>30</v>
      </c>
      <c r="C11" s="46"/>
      <c r="D11" s="46"/>
      <c r="E11" s="45"/>
      <c r="F11" s="38"/>
      <c r="G11" s="46"/>
      <c r="H11" s="46"/>
      <c r="I11" s="171"/>
      <c r="J11" s="42">
        <f t="shared" si="0"/>
        <v>0</v>
      </c>
      <c r="K11" s="62">
        <v>0.33333333333333331</v>
      </c>
      <c r="L11" s="40">
        <f t="shared" si="1"/>
        <v>0</v>
      </c>
      <c r="M11" s="42">
        <f t="shared" si="2"/>
        <v>0.33333333333333331</v>
      </c>
      <c r="N11" s="43">
        <f t="shared" si="3"/>
        <v>-63.666666666666899</v>
      </c>
      <c r="O11" s="44"/>
    </row>
    <row r="12" spans="1:15" s="28" customFormat="1">
      <c r="A12" s="199" t="s">
        <v>31</v>
      </c>
      <c r="B12" s="67" t="s">
        <v>32</v>
      </c>
      <c r="C12" s="46"/>
      <c r="D12" s="46"/>
      <c r="E12" s="45"/>
      <c r="F12" s="38"/>
      <c r="G12" s="46"/>
      <c r="H12" s="46"/>
      <c r="I12" s="173"/>
      <c r="J12" s="42">
        <f t="shared" si="0"/>
        <v>0</v>
      </c>
      <c r="K12" s="62">
        <v>0.33333333333333298</v>
      </c>
      <c r="L12" s="40">
        <f t="shared" si="1"/>
        <v>0</v>
      </c>
      <c r="M12" s="42">
        <f t="shared" si="2"/>
        <v>0.33333333333333298</v>
      </c>
      <c r="N12" s="43">
        <f t="shared" si="3"/>
        <v>-64.000000000000227</v>
      </c>
      <c r="O12" s="44"/>
    </row>
    <row r="13" spans="1:15" s="28" customFormat="1">
      <c r="A13" s="199" t="s">
        <v>18</v>
      </c>
      <c r="B13" s="67" t="s">
        <v>33</v>
      </c>
      <c r="C13" s="46"/>
      <c r="D13" s="46"/>
      <c r="E13" s="45"/>
      <c r="F13" s="38"/>
      <c r="G13" s="46"/>
      <c r="H13" s="46"/>
      <c r="I13" s="173"/>
      <c r="J13" s="42">
        <f t="shared" si="0"/>
        <v>0</v>
      </c>
      <c r="K13" s="62">
        <v>0.33333333333333298</v>
      </c>
      <c r="L13" s="40">
        <f t="shared" si="1"/>
        <v>0</v>
      </c>
      <c r="M13" s="42">
        <f t="shared" si="2"/>
        <v>0.33333333333333298</v>
      </c>
      <c r="N13" s="43">
        <f t="shared" si="3"/>
        <v>-64.333333333333556</v>
      </c>
      <c r="O13" s="44"/>
    </row>
    <row r="14" spans="1:15" s="148" customFormat="1">
      <c r="A14" s="199" t="s">
        <v>21</v>
      </c>
      <c r="B14" s="67" t="s">
        <v>34</v>
      </c>
      <c r="C14" s="37"/>
      <c r="D14" s="37"/>
      <c r="E14" s="110"/>
      <c r="F14" s="105"/>
      <c r="G14" s="37"/>
      <c r="H14" s="37"/>
      <c r="I14" s="171"/>
      <c r="J14" s="42">
        <f t="shared" si="0"/>
        <v>0</v>
      </c>
      <c r="K14" s="62">
        <v>0.33333333333333331</v>
      </c>
      <c r="L14" s="40">
        <f t="shared" si="1"/>
        <v>0</v>
      </c>
      <c r="M14" s="42">
        <f t="shared" si="2"/>
        <v>0.33333333333333331</v>
      </c>
      <c r="N14" s="43">
        <f t="shared" si="3"/>
        <v>-64.666666666666885</v>
      </c>
      <c r="O14" s="44"/>
    </row>
    <row r="15" spans="1:15" s="148" customFormat="1">
      <c r="A15" s="199" t="s">
        <v>23</v>
      </c>
      <c r="B15" s="67" t="s">
        <v>35</v>
      </c>
      <c r="C15" s="37"/>
      <c r="D15" s="37"/>
      <c r="E15" s="110"/>
      <c r="F15" s="105"/>
      <c r="G15" s="37"/>
      <c r="H15" s="37"/>
      <c r="I15" s="171"/>
      <c r="J15" s="42">
        <f t="shared" si="0"/>
        <v>0</v>
      </c>
      <c r="K15" s="62">
        <v>0.33333333333333331</v>
      </c>
      <c r="L15" s="40">
        <f t="shared" si="1"/>
        <v>0</v>
      </c>
      <c r="M15" s="42">
        <f t="shared" si="2"/>
        <v>0.33333333333333331</v>
      </c>
      <c r="N15" s="43">
        <f t="shared" si="3"/>
        <v>-65.000000000000213</v>
      </c>
      <c r="O15" s="44"/>
    </row>
    <row r="16" spans="1:15" s="148" customFormat="1">
      <c r="A16" s="200" t="s">
        <v>25</v>
      </c>
      <c r="B16" s="102" t="s">
        <v>36</v>
      </c>
      <c r="C16" s="87"/>
      <c r="D16" s="87"/>
      <c r="E16" s="101"/>
      <c r="F16" s="88"/>
      <c r="G16" s="87"/>
      <c r="H16" s="87"/>
      <c r="I16" s="180"/>
      <c r="J16" s="90">
        <f t="shared" si="0"/>
        <v>0</v>
      </c>
      <c r="K16" s="99">
        <v>0</v>
      </c>
      <c r="L16" s="89">
        <f t="shared" si="1"/>
        <v>0</v>
      </c>
      <c r="M16" s="90">
        <f t="shared" si="2"/>
        <v>0</v>
      </c>
      <c r="N16" s="100">
        <f t="shared" si="3"/>
        <v>-65.000000000000213</v>
      </c>
      <c r="O16" s="91"/>
    </row>
    <row r="17" spans="1:15" s="148" customFormat="1">
      <c r="A17" s="200" t="s">
        <v>27</v>
      </c>
      <c r="B17" s="102" t="s">
        <v>37</v>
      </c>
      <c r="C17" s="87"/>
      <c r="D17" s="87"/>
      <c r="E17" s="101"/>
      <c r="F17" s="88"/>
      <c r="G17" s="87"/>
      <c r="H17" s="87"/>
      <c r="I17" s="180"/>
      <c r="J17" s="90">
        <f t="shared" si="0"/>
        <v>0</v>
      </c>
      <c r="K17" s="99">
        <v>0</v>
      </c>
      <c r="L17" s="89">
        <f t="shared" si="1"/>
        <v>0</v>
      </c>
      <c r="M17" s="90">
        <f t="shared" si="2"/>
        <v>0</v>
      </c>
      <c r="N17" s="100">
        <f t="shared" si="3"/>
        <v>-65.000000000000213</v>
      </c>
      <c r="O17" s="91"/>
    </row>
    <row r="18" spans="1:15" s="148" customFormat="1">
      <c r="A18" s="199" t="s">
        <v>29</v>
      </c>
      <c r="B18" s="67" t="s">
        <v>38</v>
      </c>
      <c r="C18" s="46"/>
      <c r="D18" s="46"/>
      <c r="E18" s="45"/>
      <c r="F18" s="38"/>
      <c r="G18" s="46"/>
      <c r="H18" s="46"/>
      <c r="I18" s="171"/>
      <c r="J18" s="42">
        <f t="shared" si="0"/>
        <v>0</v>
      </c>
      <c r="K18" s="62">
        <v>0.33333333333333331</v>
      </c>
      <c r="L18" s="40">
        <f t="shared" si="1"/>
        <v>0</v>
      </c>
      <c r="M18" s="42">
        <f t="shared" si="2"/>
        <v>0.33333333333333331</v>
      </c>
      <c r="N18" s="43">
        <f t="shared" si="3"/>
        <v>-65.333333333333542</v>
      </c>
      <c r="O18" s="44"/>
    </row>
    <row r="19" spans="1:15" s="28" customFormat="1">
      <c r="A19" s="199" t="s">
        <v>31</v>
      </c>
      <c r="B19" s="67" t="s">
        <v>39</v>
      </c>
      <c r="C19" s="46"/>
      <c r="D19" s="46"/>
      <c r="E19" s="45"/>
      <c r="F19" s="38"/>
      <c r="G19" s="46"/>
      <c r="H19" s="46"/>
      <c r="I19" s="173"/>
      <c r="J19" s="42">
        <f t="shared" si="0"/>
        <v>0</v>
      </c>
      <c r="K19" s="62">
        <v>0.33333333333333298</v>
      </c>
      <c r="L19" s="40">
        <f t="shared" si="1"/>
        <v>0</v>
      </c>
      <c r="M19" s="42">
        <f t="shared" si="2"/>
        <v>0.33333333333333298</v>
      </c>
      <c r="N19" s="43">
        <f t="shared" si="3"/>
        <v>-65.66666666666687</v>
      </c>
      <c r="O19" s="44"/>
    </row>
    <row r="20" spans="1:15" s="28" customFormat="1">
      <c r="A20" s="199" t="s">
        <v>18</v>
      </c>
      <c r="B20" s="67" t="s">
        <v>40</v>
      </c>
      <c r="C20" s="46"/>
      <c r="D20" s="46"/>
      <c r="E20" s="45"/>
      <c r="F20" s="38"/>
      <c r="G20" s="46"/>
      <c r="H20" s="46"/>
      <c r="I20" s="173"/>
      <c r="J20" s="42">
        <f t="shared" si="0"/>
        <v>0</v>
      </c>
      <c r="K20" s="62">
        <v>0.33333333333333298</v>
      </c>
      <c r="L20" s="40">
        <f t="shared" si="1"/>
        <v>0</v>
      </c>
      <c r="M20" s="42">
        <f t="shared" si="2"/>
        <v>0.33333333333333298</v>
      </c>
      <c r="N20" s="43">
        <f t="shared" si="3"/>
        <v>-66.000000000000199</v>
      </c>
      <c r="O20" s="44"/>
    </row>
    <row r="21" spans="1:15" s="148" customFormat="1">
      <c r="A21" s="199" t="s">
        <v>21</v>
      </c>
      <c r="B21" s="67" t="s">
        <v>41</v>
      </c>
      <c r="C21" s="37"/>
      <c r="D21" s="37"/>
      <c r="E21" s="110"/>
      <c r="F21" s="105"/>
      <c r="G21" s="37"/>
      <c r="H21" s="37"/>
      <c r="I21" s="171"/>
      <c r="J21" s="42">
        <f t="shared" si="0"/>
        <v>0</v>
      </c>
      <c r="K21" s="62">
        <v>0.33333333333333331</v>
      </c>
      <c r="L21" s="40">
        <f t="shared" si="1"/>
        <v>0</v>
      </c>
      <c r="M21" s="42">
        <f t="shared" si="2"/>
        <v>0.33333333333333331</v>
      </c>
      <c r="N21" s="43">
        <f t="shared" si="3"/>
        <v>-66.333333333333528</v>
      </c>
      <c r="O21" s="44"/>
    </row>
    <row r="22" spans="1:15" s="148" customFormat="1">
      <c r="A22" s="199" t="s">
        <v>23</v>
      </c>
      <c r="B22" s="67" t="s">
        <v>42</v>
      </c>
      <c r="C22" s="37"/>
      <c r="D22" s="37"/>
      <c r="E22" s="110"/>
      <c r="F22" s="105"/>
      <c r="G22" s="37"/>
      <c r="H22" s="37"/>
      <c r="I22" s="171"/>
      <c r="J22" s="42">
        <f t="shared" si="0"/>
        <v>0</v>
      </c>
      <c r="K22" s="62">
        <v>0.33333333333333331</v>
      </c>
      <c r="L22" s="40">
        <f t="shared" si="1"/>
        <v>0</v>
      </c>
      <c r="M22" s="42">
        <f t="shared" si="2"/>
        <v>0.33333333333333331</v>
      </c>
      <c r="N22" s="43">
        <f t="shared" si="3"/>
        <v>-66.666666666666856</v>
      </c>
      <c r="O22" s="44"/>
    </row>
    <row r="23" spans="1:15" s="148" customFormat="1">
      <c r="A23" s="200" t="s">
        <v>25</v>
      </c>
      <c r="B23" s="102" t="s">
        <v>43</v>
      </c>
      <c r="C23" s="87"/>
      <c r="D23" s="87"/>
      <c r="E23" s="101"/>
      <c r="F23" s="88"/>
      <c r="G23" s="87"/>
      <c r="H23" s="87"/>
      <c r="I23" s="180"/>
      <c r="J23" s="90">
        <f t="shared" si="0"/>
        <v>0</v>
      </c>
      <c r="K23" s="99">
        <v>0</v>
      </c>
      <c r="L23" s="89">
        <f t="shared" si="1"/>
        <v>0</v>
      </c>
      <c r="M23" s="90">
        <f t="shared" si="2"/>
        <v>0</v>
      </c>
      <c r="N23" s="100">
        <f t="shared" si="3"/>
        <v>-66.666666666666856</v>
      </c>
      <c r="O23" s="91"/>
    </row>
    <row r="24" spans="1:15" s="148" customFormat="1">
      <c r="A24" s="200" t="s">
        <v>27</v>
      </c>
      <c r="B24" s="102" t="s">
        <v>44</v>
      </c>
      <c r="C24" s="87"/>
      <c r="D24" s="87"/>
      <c r="E24" s="101"/>
      <c r="F24" s="88"/>
      <c r="G24" s="87"/>
      <c r="H24" s="87"/>
      <c r="I24" s="180"/>
      <c r="J24" s="90">
        <f t="shared" si="0"/>
        <v>0</v>
      </c>
      <c r="K24" s="99">
        <v>0</v>
      </c>
      <c r="L24" s="89">
        <f t="shared" si="1"/>
        <v>0</v>
      </c>
      <c r="M24" s="90">
        <f t="shared" si="2"/>
        <v>0</v>
      </c>
      <c r="N24" s="100">
        <f t="shared" si="3"/>
        <v>-66.666666666666856</v>
      </c>
      <c r="O24" s="91"/>
    </row>
    <row r="25" spans="1:15" s="148" customFormat="1">
      <c r="A25" s="199" t="s">
        <v>29</v>
      </c>
      <c r="B25" s="67" t="s">
        <v>45</v>
      </c>
      <c r="C25" s="46"/>
      <c r="D25" s="46"/>
      <c r="E25" s="45"/>
      <c r="F25" s="38"/>
      <c r="G25" s="46"/>
      <c r="H25" s="46"/>
      <c r="I25" s="171"/>
      <c r="J25" s="42">
        <f t="shared" si="0"/>
        <v>0</v>
      </c>
      <c r="K25" s="62">
        <v>0.33333333333333331</v>
      </c>
      <c r="L25" s="40">
        <f t="shared" si="1"/>
        <v>0</v>
      </c>
      <c r="M25" s="42">
        <f t="shared" si="2"/>
        <v>0.33333333333333331</v>
      </c>
      <c r="N25" s="43">
        <f t="shared" si="3"/>
        <v>-67.000000000000185</v>
      </c>
      <c r="O25" s="44"/>
    </row>
    <row r="26" spans="1:15" s="28" customFormat="1">
      <c r="A26" s="199" t="s">
        <v>31</v>
      </c>
      <c r="B26" s="67" t="s">
        <v>46</v>
      </c>
      <c r="C26" s="46"/>
      <c r="D26" s="46"/>
      <c r="E26" s="45"/>
      <c r="F26" s="38"/>
      <c r="G26" s="46"/>
      <c r="H26" s="46"/>
      <c r="I26" s="173"/>
      <c r="J26" s="42">
        <f t="shared" si="0"/>
        <v>0</v>
      </c>
      <c r="K26" s="62">
        <v>0.33333333333333398</v>
      </c>
      <c r="L26" s="40">
        <f t="shared" si="1"/>
        <v>0</v>
      </c>
      <c r="M26" s="42">
        <f t="shared" si="2"/>
        <v>0.33333333333333398</v>
      </c>
      <c r="N26" s="43">
        <f t="shared" si="3"/>
        <v>-67.333333333333513</v>
      </c>
      <c r="O26" s="44"/>
    </row>
    <row r="27" spans="1:15" s="28" customFormat="1">
      <c r="A27" s="199" t="s">
        <v>18</v>
      </c>
      <c r="B27" s="67" t="s">
        <v>47</v>
      </c>
      <c r="C27" s="46"/>
      <c r="D27" s="46"/>
      <c r="E27" s="45"/>
      <c r="F27" s="38"/>
      <c r="G27" s="46"/>
      <c r="H27" s="46"/>
      <c r="I27" s="173"/>
      <c r="J27" s="42">
        <f t="shared" si="0"/>
        <v>0</v>
      </c>
      <c r="K27" s="62">
        <v>0.33333333333333398</v>
      </c>
      <c r="L27" s="40">
        <f t="shared" si="1"/>
        <v>0</v>
      </c>
      <c r="M27" s="42">
        <f t="shared" si="2"/>
        <v>0.33333333333333398</v>
      </c>
      <c r="N27" s="43">
        <f t="shared" si="3"/>
        <v>-67.666666666666842</v>
      </c>
      <c r="O27" s="44"/>
    </row>
    <row r="28" spans="1:15" s="148" customFormat="1">
      <c r="A28" s="199" t="s">
        <v>21</v>
      </c>
      <c r="B28" s="67" t="s">
        <v>48</v>
      </c>
      <c r="C28" s="37"/>
      <c r="D28" s="37"/>
      <c r="E28" s="110"/>
      <c r="F28" s="105"/>
      <c r="G28" s="37"/>
      <c r="H28" s="37"/>
      <c r="I28" s="171"/>
      <c r="J28" s="42">
        <f t="shared" si="0"/>
        <v>0</v>
      </c>
      <c r="K28" s="62">
        <v>0.33333333333333398</v>
      </c>
      <c r="L28" s="40">
        <f t="shared" si="1"/>
        <v>0</v>
      </c>
      <c r="M28" s="42">
        <f t="shared" si="2"/>
        <v>0.33333333333333398</v>
      </c>
      <c r="N28" s="43">
        <f t="shared" si="3"/>
        <v>-68.000000000000171</v>
      </c>
      <c r="O28" s="44"/>
    </row>
    <row r="29" spans="1:15" s="148" customFormat="1">
      <c r="A29" s="199" t="s">
        <v>23</v>
      </c>
      <c r="B29" s="67" t="s">
        <v>49</v>
      </c>
      <c r="C29" s="37"/>
      <c r="D29" s="37"/>
      <c r="E29" s="110"/>
      <c r="F29" s="105"/>
      <c r="G29" s="37"/>
      <c r="H29" s="37"/>
      <c r="I29" s="171"/>
      <c r="J29" s="42">
        <f t="shared" si="0"/>
        <v>0</v>
      </c>
      <c r="K29" s="62">
        <v>0.33333333333333331</v>
      </c>
      <c r="L29" s="40">
        <f t="shared" si="1"/>
        <v>0</v>
      </c>
      <c r="M29" s="42">
        <f t="shared" si="2"/>
        <v>0.33333333333333331</v>
      </c>
      <c r="N29" s="43">
        <f t="shared" si="3"/>
        <v>-68.333333333333499</v>
      </c>
      <c r="O29" s="44"/>
    </row>
    <row r="30" spans="1:15" s="148" customFormat="1">
      <c r="A30" s="200" t="s">
        <v>25</v>
      </c>
      <c r="B30" s="102" t="s">
        <v>50</v>
      </c>
      <c r="C30" s="87"/>
      <c r="D30" s="87"/>
      <c r="E30" s="101"/>
      <c r="F30" s="88"/>
      <c r="G30" s="87"/>
      <c r="H30" s="87"/>
      <c r="I30" s="180"/>
      <c r="J30" s="90">
        <f t="shared" si="0"/>
        <v>0</v>
      </c>
      <c r="K30" s="99">
        <v>0</v>
      </c>
      <c r="L30" s="89">
        <f t="shared" si="1"/>
        <v>0</v>
      </c>
      <c r="M30" s="90">
        <f t="shared" si="2"/>
        <v>0</v>
      </c>
      <c r="N30" s="100">
        <f t="shared" si="3"/>
        <v>-68.333333333333499</v>
      </c>
      <c r="O30" s="91"/>
    </row>
    <row r="31" spans="1:15" s="148" customFormat="1">
      <c r="A31" s="200" t="s">
        <v>27</v>
      </c>
      <c r="B31" s="102" t="s">
        <v>51</v>
      </c>
      <c r="C31" s="87"/>
      <c r="D31" s="87"/>
      <c r="E31" s="101"/>
      <c r="F31" s="88"/>
      <c r="G31" s="87"/>
      <c r="H31" s="87"/>
      <c r="I31" s="180"/>
      <c r="J31" s="90">
        <f t="shared" si="0"/>
        <v>0</v>
      </c>
      <c r="K31" s="99">
        <v>0</v>
      </c>
      <c r="L31" s="89">
        <f t="shared" si="1"/>
        <v>0</v>
      </c>
      <c r="M31" s="90">
        <f t="shared" si="2"/>
        <v>0</v>
      </c>
      <c r="N31" s="100">
        <f t="shared" si="3"/>
        <v>-68.333333333333499</v>
      </c>
      <c r="O31" s="91"/>
    </row>
    <row r="32" spans="1:15" s="148" customFormat="1">
      <c r="A32" s="199" t="s">
        <v>29</v>
      </c>
      <c r="B32" s="67" t="s">
        <v>52</v>
      </c>
      <c r="C32" s="46"/>
      <c r="D32" s="46"/>
      <c r="E32" s="45"/>
      <c r="F32" s="38"/>
      <c r="G32" s="46"/>
      <c r="H32" s="46"/>
      <c r="I32" s="171"/>
      <c r="J32" s="42">
        <f t="shared" si="0"/>
        <v>0</v>
      </c>
      <c r="K32" s="62">
        <v>0.33333333333333331</v>
      </c>
      <c r="L32" s="40">
        <f t="shared" si="1"/>
        <v>0</v>
      </c>
      <c r="M32" s="42">
        <f t="shared" si="2"/>
        <v>0.33333333333333331</v>
      </c>
      <c r="N32" s="43">
        <f t="shared" si="3"/>
        <v>-68.666666666666828</v>
      </c>
      <c r="O32" s="44"/>
    </row>
    <row r="33" spans="1:15" s="28" customFormat="1">
      <c r="A33" s="199" t="s">
        <v>31</v>
      </c>
      <c r="B33" s="67" t="s">
        <v>53</v>
      </c>
      <c r="C33" s="46"/>
      <c r="D33" s="46"/>
      <c r="E33" s="45"/>
      <c r="F33" s="38"/>
      <c r="G33" s="46"/>
      <c r="H33" s="46"/>
      <c r="I33" s="173"/>
      <c r="J33" s="42">
        <f t="shared" si="0"/>
        <v>0</v>
      </c>
      <c r="K33" s="62">
        <v>0.33333333333333331</v>
      </c>
      <c r="L33" s="40">
        <f t="shared" si="1"/>
        <v>0</v>
      </c>
      <c r="M33" s="42">
        <f t="shared" si="2"/>
        <v>0.33333333333333331</v>
      </c>
      <c r="N33" s="43">
        <f t="shared" si="3"/>
        <v>-69.000000000000156</v>
      </c>
      <c r="O33" s="44"/>
    </row>
    <row r="34" spans="1:15" s="28" customFormat="1">
      <c r="A34" s="199" t="s">
        <v>18</v>
      </c>
      <c r="B34" s="67" t="s">
        <v>54</v>
      </c>
      <c r="C34" s="46"/>
      <c r="D34" s="46"/>
      <c r="E34" s="45"/>
      <c r="F34" s="38"/>
      <c r="G34" s="46"/>
      <c r="H34" s="46"/>
      <c r="I34" s="173"/>
      <c r="J34" s="42">
        <f t="shared" si="0"/>
        <v>0</v>
      </c>
      <c r="K34" s="62">
        <v>0.33333333333333331</v>
      </c>
      <c r="L34" s="40">
        <f t="shared" si="1"/>
        <v>0</v>
      </c>
      <c r="M34" s="42">
        <f t="shared" si="2"/>
        <v>0.33333333333333331</v>
      </c>
      <c r="N34" s="43">
        <f t="shared" si="3"/>
        <v>-69.333333333333485</v>
      </c>
      <c r="O34" s="44"/>
    </row>
    <row r="35" spans="1:15" s="148" customFormat="1">
      <c r="A35" s="199" t="s">
        <v>21</v>
      </c>
      <c r="B35" s="67" t="s">
        <v>55</v>
      </c>
      <c r="C35" s="37"/>
      <c r="D35" s="37"/>
      <c r="E35" s="110"/>
      <c r="F35" s="105"/>
      <c r="G35" s="37"/>
      <c r="H35" s="37"/>
      <c r="I35" s="176"/>
      <c r="J35" s="42">
        <f t="shared" si="0"/>
        <v>0</v>
      </c>
      <c r="K35" s="62">
        <v>0.33333333333333331</v>
      </c>
      <c r="L35" s="40">
        <f t="shared" si="1"/>
        <v>0</v>
      </c>
      <c r="M35" s="42">
        <f t="shared" si="2"/>
        <v>0.33333333333333331</v>
      </c>
      <c r="N35" s="43">
        <f t="shared" si="3"/>
        <v>-69.666666666666814</v>
      </c>
      <c r="O35" s="44"/>
    </row>
    <row r="36" spans="1:15" s="18" customFormat="1">
      <c r="A36" s="200" t="s">
        <v>23</v>
      </c>
      <c r="B36" s="102" t="s">
        <v>56</v>
      </c>
      <c r="C36" s="98"/>
      <c r="D36" s="87"/>
      <c r="E36" s="109"/>
      <c r="F36" s="88"/>
      <c r="G36" s="98"/>
      <c r="H36" s="87"/>
      <c r="I36" s="180" t="s">
        <v>20</v>
      </c>
      <c r="J36" s="90">
        <f t="shared" si="0"/>
        <v>0</v>
      </c>
      <c r="K36" s="99">
        <v>0</v>
      </c>
      <c r="L36" s="89">
        <f t="shared" si="1"/>
        <v>0</v>
      </c>
      <c r="M36" s="90">
        <f t="shared" si="2"/>
        <v>0</v>
      </c>
      <c r="N36" s="100">
        <f t="shared" si="3"/>
        <v>-69.666666666666814</v>
      </c>
      <c r="O36" s="91"/>
    </row>
    <row r="37" spans="1:15" s="55" customFormat="1">
      <c r="A37" s="138"/>
      <c r="B37" s="57"/>
      <c r="C37" s="46"/>
      <c r="D37" s="46"/>
      <c r="E37" s="45"/>
      <c r="F37" s="38"/>
      <c r="G37" s="46"/>
      <c r="H37" s="46"/>
      <c r="I37" s="175"/>
      <c r="J37" s="42"/>
      <c r="K37" s="62"/>
      <c r="L37" s="40"/>
      <c r="M37" s="42"/>
      <c r="N37" s="64"/>
      <c r="O37" s="44"/>
    </row>
    <row r="38" spans="1:15" s="55" customFormat="1" ht="15.75" thickBot="1">
      <c r="A38" s="141"/>
      <c r="B38" s="140"/>
      <c r="C38" s="78"/>
      <c r="D38" s="78"/>
      <c r="E38" s="112"/>
      <c r="F38" s="79"/>
      <c r="G38" s="78"/>
      <c r="H38" s="78"/>
      <c r="I38" s="177" t="s">
        <v>66</v>
      </c>
      <c r="J38" s="115">
        <f>SUM(J6:J36)</f>
        <v>0</v>
      </c>
      <c r="K38" s="85">
        <f>SUM(K6:K36)</f>
        <v>6.9999999999999991</v>
      </c>
      <c r="L38" s="219" t="s">
        <v>57</v>
      </c>
      <c r="M38" s="219"/>
      <c r="N38" s="80">
        <f>N36</f>
        <v>-69.666666666666814</v>
      </c>
      <c r="O38" s="81"/>
    </row>
    <row r="40" spans="1:15">
      <c r="A40" s="19" t="s">
        <v>58</v>
      </c>
      <c r="B40" s="19"/>
      <c r="L40" s="20" t="s">
        <v>59</v>
      </c>
      <c r="M40" s="20"/>
    </row>
    <row r="41" spans="1:15">
      <c r="A41" s="1" t="s">
        <v>2</v>
      </c>
      <c r="D41" s="1" t="s">
        <v>60</v>
      </c>
      <c r="L41" s="1" t="s">
        <v>2</v>
      </c>
      <c r="N41" s="1" t="s">
        <v>60</v>
      </c>
    </row>
    <row r="42" spans="1:15">
      <c r="A42" s="21">
        <f ca="1">TODAY()</f>
        <v>44202</v>
      </c>
      <c r="B42" s="21"/>
      <c r="D42" s="1" t="s">
        <v>61</v>
      </c>
      <c r="N42" s="1" t="s">
        <v>62</v>
      </c>
    </row>
  </sheetData>
  <sheetProtection algorithmName="SHA-512" hashValue="Cp7ICgDuN95fv33rZEU0rKCNUpVNaXk4Z1nqVqP9eR0Eyyuz6Q9AolVSF0hCSFpSt/4H89or2uHUiWJUt8jPRw==" saltValue="FJaXDpp+AbKxVl6cX/RBrQ==" spinCount="100000" sheet="1" formatCells="0" formatColumns="0" formatRows="0" insertColumns="0" insertRows="0" insertHyperlinks="0" deleteColumns="0" deleteRows="0" sort="0" autoFilter="0" pivotTables="0"/>
  <mergeCells count="7">
    <mergeCell ref="A1:O1"/>
    <mergeCell ref="L38:M38"/>
    <mergeCell ref="C2:D2"/>
    <mergeCell ref="E2:F2"/>
    <mergeCell ref="G2:H2"/>
    <mergeCell ref="L2:N2"/>
    <mergeCell ref="L4:M4"/>
  </mergeCells>
  <phoneticPr fontId="29" type="noConversion"/>
  <conditionalFormatting sqref="N38">
    <cfRule type="cellIs" dxfId="5" priority="2" operator="lessThan">
      <formula>0</formula>
    </cfRule>
  </conditionalFormatting>
  <conditionalFormatting sqref="N4">
    <cfRule type="cellIs" dxfId="4"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O41"/>
  <sheetViews>
    <sheetView view="pageLayout" zoomScale="85" zoomScaleNormal="100" zoomScalePageLayoutView="85" workbookViewId="0">
      <selection activeCell="L17" sqref="L17"/>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20"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5" customFormat="1" ht="29.25" customHeight="1">
      <c r="A3" s="95"/>
      <c r="B3" s="125"/>
      <c r="C3" s="6" t="s">
        <v>10</v>
      </c>
      <c r="D3" s="107" t="s">
        <v>11</v>
      </c>
      <c r="E3" s="31" t="s">
        <v>10</v>
      </c>
      <c r="F3" s="32" t="s">
        <v>11</v>
      </c>
      <c r="G3" s="32" t="s">
        <v>10</v>
      </c>
      <c r="H3" s="107" t="s">
        <v>11</v>
      </c>
      <c r="I3" s="33" t="s">
        <v>12</v>
      </c>
      <c r="J3" s="114" t="s">
        <v>13</v>
      </c>
      <c r="K3" s="9" t="s">
        <v>13</v>
      </c>
      <c r="L3" s="8" t="s">
        <v>14</v>
      </c>
      <c r="M3" s="122" t="s">
        <v>15</v>
      </c>
      <c r="N3" s="6" t="s">
        <v>16</v>
      </c>
      <c r="O3" s="10"/>
    </row>
    <row r="4" spans="1:15" s="147" customFormat="1">
      <c r="A4" s="138"/>
      <c r="B4" s="57"/>
      <c r="C4" s="56"/>
      <c r="D4" s="56"/>
      <c r="E4" s="60"/>
      <c r="F4" s="57"/>
      <c r="G4" s="56"/>
      <c r="H4" s="56"/>
      <c r="I4" s="175"/>
      <c r="J4" s="56"/>
      <c r="K4" s="59"/>
      <c r="L4" s="227" t="s">
        <v>17</v>
      </c>
      <c r="M4" s="227"/>
      <c r="N4" s="158">
        <f>Oktober!N38</f>
        <v>-69.666666666666814</v>
      </c>
      <c r="O4" s="69"/>
    </row>
    <row r="5" spans="1:15" s="147" customFormat="1">
      <c r="A5" s="138"/>
      <c r="B5" s="57"/>
      <c r="C5" s="56"/>
      <c r="D5" s="56"/>
      <c r="E5" s="60"/>
      <c r="F5" s="57"/>
      <c r="G5" s="56"/>
      <c r="H5" s="56"/>
      <c r="I5" s="175"/>
      <c r="J5" s="116"/>
      <c r="K5" s="59"/>
      <c r="L5" s="60"/>
      <c r="M5" s="42"/>
      <c r="N5" s="57"/>
      <c r="O5" s="61"/>
    </row>
    <row r="6" spans="1:15" s="148" customFormat="1">
      <c r="A6" s="137" t="s">
        <v>25</v>
      </c>
      <c r="B6" s="102" t="s">
        <v>19</v>
      </c>
      <c r="C6" s="87"/>
      <c r="D6" s="87"/>
      <c r="E6" s="101"/>
      <c r="F6" s="88"/>
      <c r="G6" s="87"/>
      <c r="H6" s="87"/>
      <c r="I6" s="180"/>
      <c r="J6" s="90">
        <f t="shared" ref="J6:J35" si="0">(D6-C6)+(F6-E6)-(H6-G6)</f>
        <v>0</v>
      </c>
      <c r="K6" s="99">
        <v>0</v>
      </c>
      <c r="L6" s="89">
        <f t="shared" ref="L6:L35" si="1">IF(J6&gt;K6,J6-K6,0)</f>
        <v>0</v>
      </c>
      <c r="M6" s="90">
        <f t="shared" ref="M6:M35" si="2">IF(J6&gt;=K6,0,K6-J6)</f>
        <v>0</v>
      </c>
      <c r="N6" s="100">
        <f>N4+L6-M6</f>
        <v>-69.666666666666814</v>
      </c>
      <c r="O6" s="91"/>
    </row>
    <row r="7" spans="1:15" s="148" customFormat="1">
      <c r="A7" s="137" t="s">
        <v>27</v>
      </c>
      <c r="B7" s="102" t="s">
        <v>22</v>
      </c>
      <c r="C7" s="87"/>
      <c r="D7" s="87"/>
      <c r="E7" s="101"/>
      <c r="F7" s="88"/>
      <c r="G7" s="87"/>
      <c r="H7" s="87"/>
      <c r="I7" s="180"/>
      <c r="J7" s="90">
        <f t="shared" si="0"/>
        <v>0</v>
      </c>
      <c r="K7" s="99">
        <v>0</v>
      </c>
      <c r="L7" s="89">
        <f t="shared" si="1"/>
        <v>0</v>
      </c>
      <c r="M7" s="90">
        <f t="shared" si="2"/>
        <v>0</v>
      </c>
      <c r="N7" s="100">
        <f t="shared" ref="N7:N35" si="3">N6+L7-M7</f>
        <v>-69.666666666666814</v>
      </c>
      <c r="O7" s="91"/>
    </row>
    <row r="8" spans="1:15" s="148" customFormat="1">
      <c r="A8" s="136" t="s">
        <v>29</v>
      </c>
      <c r="B8" s="67" t="s">
        <v>24</v>
      </c>
      <c r="C8" s="46"/>
      <c r="D8" s="46"/>
      <c r="E8" s="45"/>
      <c r="F8" s="38"/>
      <c r="G8" s="46"/>
      <c r="H8" s="46"/>
      <c r="I8" s="171"/>
      <c r="J8" s="42">
        <f t="shared" si="0"/>
        <v>0</v>
      </c>
      <c r="K8" s="62">
        <v>0.33333333333333398</v>
      </c>
      <c r="L8" s="40">
        <f t="shared" si="1"/>
        <v>0</v>
      </c>
      <c r="M8" s="42">
        <f t="shared" si="2"/>
        <v>0.33333333333333398</v>
      </c>
      <c r="N8" s="43">
        <f t="shared" si="3"/>
        <v>-70.000000000000142</v>
      </c>
      <c r="O8" s="44"/>
    </row>
    <row r="9" spans="1:15" s="28" customFormat="1">
      <c r="A9" s="136" t="s">
        <v>31</v>
      </c>
      <c r="B9" s="67" t="s">
        <v>26</v>
      </c>
      <c r="C9" s="46"/>
      <c r="D9" s="46"/>
      <c r="E9" s="45"/>
      <c r="F9" s="38"/>
      <c r="G9" s="46"/>
      <c r="H9" s="46"/>
      <c r="I9" s="173"/>
      <c r="J9" s="42">
        <f t="shared" si="0"/>
        <v>0</v>
      </c>
      <c r="K9" s="62">
        <v>0.33333333333333398</v>
      </c>
      <c r="L9" s="40">
        <f t="shared" si="1"/>
        <v>0</v>
      </c>
      <c r="M9" s="42">
        <f t="shared" si="2"/>
        <v>0.33333333333333398</v>
      </c>
      <c r="N9" s="43">
        <f t="shared" si="3"/>
        <v>-70.333333333333471</v>
      </c>
      <c r="O9" s="44"/>
    </row>
    <row r="10" spans="1:15" s="28" customFormat="1">
      <c r="A10" s="136" t="s">
        <v>18</v>
      </c>
      <c r="B10" s="67" t="s">
        <v>28</v>
      </c>
      <c r="C10" s="46"/>
      <c r="D10" s="46"/>
      <c r="E10" s="45"/>
      <c r="F10" s="38"/>
      <c r="G10" s="46"/>
      <c r="H10" s="46"/>
      <c r="I10" s="173"/>
      <c r="J10" s="42">
        <f t="shared" si="0"/>
        <v>0</v>
      </c>
      <c r="K10" s="62">
        <v>0.33333333333333398</v>
      </c>
      <c r="L10" s="40">
        <f t="shared" si="1"/>
        <v>0</v>
      </c>
      <c r="M10" s="42">
        <f t="shared" si="2"/>
        <v>0.33333333333333398</v>
      </c>
      <c r="N10" s="43">
        <f t="shared" si="3"/>
        <v>-70.666666666666799</v>
      </c>
      <c r="O10" s="44"/>
    </row>
    <row r="11" spans="1:15" s="148" customFormat="1">
      <c r="A11" s="136" t="s">
        <v>21</v>
      </c>
      <c r="B11" s="67" t="s">
        <v>30</v>
      </c>
      <c r="C11" s="37"/>
      <c r="D11" s="37"/>
      <c r="E11" s="110"/>
      <c r="F11" s="105"/>
      <c r="G11" s="37"/>
      <c r="H11" s="37"/>
      <c r="I11" s="176"/>
      <c r="J11" s="42">
        <f t="shared" si="0"/>
        <v>0</v>
      </c>
      <c r="K11" s="62">
        <v>0.33333333333333398</v>
      </c>
      <c r="L11" s="40">
        <f t="shared" si="1"/>
        <v>0</v>
      </c>
      <c r="M11" s="42">
        <f t="shared" si="2"/>
        <v>0.33333333333333398</v>
      </c>
      <c r="N11" s="43">
        <f t="shared" si="3"/>
        <v>-71.000000000000128</v>
      </c>
      <c r="O11" s="44"/>
    </row>
    <row r="12" spans="1:15" s="148" customFormat="1">
      <c r="A12" s="136" t="s">
        <v>23</v>
      </c>
      <c r="B12" s="67" t="s">
        <v>32</v>
      </c>
      <c r="C12" s="37"/>
      <c r="D12" s="37"/>
      <c r="E12" s="110"/>
      <c r="F12" s="105"/>
      <c r="G12" s="37"/>
      <c r="H12" s="37"/>
      <c r="I12" s="176"/>
      <c r="J12" s="42">
        <f t="shared" si="0"/>
        <v>0</v>
      </c>
      <c r="K12" s="62">
        <v>0.33333333333333331</v>
      </c>
      <c r="L12" s="40">
        <f t="shared" si="1"/>
        <v>0</v>
      </c>
      <c r="M12" s="42">
        <f t="shared" si="2"/>
        <v>0.33333333333333331</v>
      </c>
      <c r="N12" s="43">
        <f t="shared" si="3"/>
        <v>-71.333333333333456</v>
      </c>
      <c r="O12" s="44"/>
    </row>
    <row r="13" spans="1:15" s="148" customFormat="1">
      <c r="A13" s="137" t="s">
        <v>25</v>
      </c>
      <c r="B13" s="102" t="s">
        <v>33</v>
      </c>
      <c r="C13" s="87"/>
      <c r="D13" s="87"/>
      <c r="E13" s="101"/>
      <c r="F13" s="88"/>
      <c r="G13" s="87"/>
      <c r="H13" s="87"/>
      <c r="I13" s="180"/>
      <c r="J13" s="90">
        <f t="shared" si="0"/>
        <v>0</v>
      </c>
      <c r="K13" s="99">
        <v>0</v>
      </c>
      <c r="L13" s="89">
        <f t="shared" si="1"/>
        <v>0</v>
      </c>
      <c r="M13" s="90">
        <f t="shared" si="2"/>
        <v>0</v>
      </c>
      <c r="N13" s="100">
        <f t="shared" si="3"/>
        <v>-71.333333333333456</v>
      </c>
      <c r="O13" s="91"/>
    </row>
    <row r="14" spans="1:15" s="148" customFormat="1">
      <c r="A14" s="137" t="s">
        <v>27</v>
      </c>
      <c r="B14" s="102" t="s">
        <v>34</v>
      </c>
      <c r="C14" s="87"/>
      <c r="D14" s="87"/>
      <c r="E14" s="101"/>
      <c r="F14" s="88"/>
      <c r="G14" s="87"/>
      <c r="H14" s="87"/>
      <c r="I14" s="180"/>
      <c r="J14" s="90">
        <f t="shared" si="0"/>
        <v>0</v>
      </c>
      <c r="K14" s="99">
        <v>0</v>
      </c>
      <c r="L14" s="89">
        <f t="shared" si="1"/>
        <v>0</v>
      </c>
      <c r="M14" s="90">
        <f t="shared" si="2"/>
        <v>0</v>
      </c>
      <c r="N14" s="100">
        <f t="shared" si="3"/>
        <v>-71.333333333333456</v>
      </c>
      <c r="O14" s="91"/>
    </row>
    <row r="15" spans="1:15" s="148" customFormat="1">
      <c r="A15" s="136" t="s">
        <v>29</v>
      </c>
      <c r="B15" s="67" t="s">
        <v>35</v>
      </c>
      <c r="C15" s="46"/>
      <c r="D15" s="46"/>
      <c r="E15" s="45"/>
      <c r="F15" s="38"/>
      <c r="G15" s="46"/>
      <c r="H15" s="46"/>
      <c r="I15" s="171"/>
      <c r="J15" s="42">
        <f t="shared" si="0"/>
        <v>0</v>
      </c>
      <c r="K15" s="62">
        <v>0.33333333333333398</v>
      </c>
      <c r="L15" s="40">
        <f t="shared" si="1"/>
        <v>0</v>
      </c>
      <c r="M15" s="42">
        <f t="shared" si="2"/>
        <v>0.33333333333333398</v>
      </c>
      <c r="N15" s="43">
        <f t="shared" si="3"/>
        <v>-71.666666666666785</v>
      </c>
      <c r="O15" s="44"/>
    </row>
    <row r="16" spans="1:15" s="28" customFormat="1">
      <c r="A16" s="136" t="s">
        <v>31</v>
      </c>
      <c r="B16" s="67" t="s">
        <v>36</v>
      </c>
      <c r="C16" s="46"/>
      <c r="D16" s="46"/>
      <c r="E16" s="45"/>
      <c r="F16" s="38"/>
      <c r="G16" s="46"/>
      <c r="H16" s="46"/>
      <c r="I16" s="173"/>
      <c r="J16" s="42">
        <f t="shared" si="0"/>
        <v>0</v>
      </c>
      <c r="K16" s="62">
        <v>0.33333333333333398</v>
      </c>
      <c r="L16" s="40">
        <f t="shared" si="1"/>
        <v>0</v>
      </c>
      <c r="M16" s="42">
        <f t="shared" si="2"/>
        <v>0.33333333333333398</v>
      </c>
      <c r="N16" s="43">
        <f t="shared" si="3"/>
        <v>-72.000000000000114</v>
      </c>
      <c r="O16" s="44"/>
    </row>
    <row r="17" spans="1:15" s="28" customFormat="1">
      <c r="A17" s="136" t="s">
        <v>18</v>
      </c>
      <c r="B17" s="67" t="s">
        <v>37</v>
      </c>
      <c r="C17" s="46"/>
      <c r="D17" s="46"/>
      <c r="E17" s="45"/>
      <c r="F17" s="38"/>
      <c r="G17" s="46"/>
      <c r="H17" s="46"/>
      <c r="I17" s="173"/>
      <c r="J17" s="42">
        <f t="shared" si="0"/>
        <v>0</v>
      </c>
      <c r="K17" s="62">
        <v>0.33333333333333398</v>
      </c>
      <c r="L17" s="40">
        <f t="shared" si="1"/>
        <v>0</v>
      </c>
      <c r="M17" s="42">
        <f t="shared" si="2"/>
        <v>0.33333333333333398</v>
      </c>
      <c r="N17" s="43">
        <f t="shared" si="3"/>
        <v>-72.333333333333442</v>
      </c>
      <c r="O17" s="44"/>
    </row>
    <row r="18" spans="1:15" s="148" customFormat="1">
      <c r="A18" s="136" t="s">
        <v>21</v>
      </c>
      <c r="B18" s="67" t="s">
        <v>38</v>
      </c>
      <c r="C18" s="37"/>
      <c r="D18" s="37"/>
      <c r="E18" s="110"/>
      <c r="F18" s="105"/>
      <c r="G18" s="37"/>
      <c r="H18" s="37"/>
      <c r="I18" s="176"/>
      <c r="J18" s="42">
        <f t="shared" si="0"/>
        <v>0</v>
      </c>
      <c r="K18" s="62">
        <v>0.33333333333333398</v>
      </c>
      <c r="L18" s="40">
        <f t="shared" si="1"/>
        <v>0</v>
      </c>
      <c r="M18" s="42">
        <f t="shared" si="2"/>
        <v>0.33333333333333398</v>
      </c>
      <c r="N18" s="43">
        <f t="shared" si="3"/>
        <v>-72.666666666666771</v>
      </c>
      <c r="O18" s="44"/>
    </row>
    <row r="19" spans="1:15" s="148" customFormat="1">
      <c r="A19" s="136" t="s">
        <v>23</v>
      </c>
      <c r="B19" s="67" t="s">
        <v>39</v>
      </c>
      <c r="C19" s="37"/>
      <c r="D19" s="37"/>
      <c r="E19" s="110"/>
      <c r="F19" s="105"/>
      <c r="G19" s="37"/>
      <c r="H19" s="37"/>
      <c r="I19" s="176"/>
      <c r="J19" s="42">
        <f t="shared" si="0"/>
        <v>0</v>
      </c>
      <c r="K19" s="62">
        <v>0.33333333333333331</v>
      </c>
      <c r="L19" s="40">
        <f t="shared" si="1"/>
        <v>0</v>
      </c>
      <c r="M19" s="42">
        <f t="shared" si="2"/>
        <v>0.33333333333333331</v>
      </c>
      <c r="N19" s="43">
        <f t="shared" si="3"/>
        <v>-73.000000000000099</v>
      </c>
      <c r="O19" s="44"/>
    </row>
    <row r="20" spans="1:15" s="148" customFormat="1">
      <c r="A20" s="137" t="s">
        <v>25</v>
      </c>
      <c r="B20" s="102" t="s">
        <v>40</v>
      </c>
      <c r="C20" s="87"/>
      <c r="D20" s="87"/>
      <c r="E20" s="101"/>
      <c r="F20" s="88"/>
      <c r="G20" s="87"/>
      <c r="H20" s="87"/>
      <c r="I20" s="180"/>
      <c r="J20" s="90">
        <f t="shared" si="0"/>
        <v>0</v>
      </c>
      <c r="K20" s="99">
        <v>0</v>
      </c>
      <c r="L20" s="89">
        <f t="shared" si="1"/>
        <v>0</v>
      </c>
      <c r="M20" s="90">
        <f t="shared" si="2"/>
        <v>0</v>
      </c>
      <c r="N20" s="100">
        <f t="shared" si="3"/>
        <v>-73.000000000000099</v>
      </c>
      <c r="O20" s="91"/>
    </row>
    <row r="21" spans="1:15" s="148" customFormat="1">
      <c r="A21" s="137" t="s">
        <v>27</v>
      </c>
      <c r="B21" s="102" t="s">
        <v>41</v>
      </c>
      <c r="C21" s="87"/>
      <c r="D21" s="87"/>
      <c r="E21" s="101"/>
      <c r="F21" s="88"/>
      <c r="G21" s="87"/>
      <c r="H21" s="87"/>
      <c r="I21" s="180"/>
      <c r="J21" s="90">
        <f t="shared" si="0"/>
        <v>0</v>
      </c>
      <c r="K21" s="99">
        <v>0</v>
      </c>
      <c r="L21" s="89">
        <f t="shared" si="1"/>
        <v>0</v>
      </c>
      <c r="M21" s="90">
        <f t="shared" si="2"/>
        <v>0</v>
      </c>
      <c r="N21" s="100">
        <f t="shared" si="3"/>
        <v>-73.000000000000099</v>
      </c>
      <c r="O21" s="91"/>
    </row>
    <row r="22" spans="1:15" s="148" customFormat="1">
      <c r="A22" s="136" t="s">
        <v>29</v>
      </c>
      <c r="B22" s="67" t="s">
        <v>42</v>
      </c>
      <c r="C22" s="46"/>
      <c r="D22" s="46"/>
      <c r="E22" s="45"/>
      <c r="F22" s="38"/>
      <c r="G22" s="46"/>
      <c r="H22" s="46"/>
      <c r="I22" s="171"/>
      <c r="J22" s="42">
        <f t="shared" si="0"/>
        <v>0</v>
      </c>
      <c r="K22" s="62">
        <v>0.33333333333333398</v>
      </c>
      <c r="L22" s="40">
        <f t="shared" si="1"/>
        <v>0</v>
      </c>
      <c r="M22" s="42">
        <f t="shared" si="2"/>
        <v>0.33333333333333398</v>
      </c>
      <c r="N22" s="43">
        <f t="shared" si="3"/>
        <v>-73.333333333333428</v>
      </c>
      <c r="O22" s="44"/>
    </row>
    <row r="23" spans="1:15" s="28" customFormat="1">
      <c r="A23" s="136" t="s">
        <v>31</v>
      </c>
      <c r="B23" s="67" t="s">
        <v>43</v>
      </c>
      <c r="C23" s="46"/>
      <c r="D23" s="46"/>
      <c r="E23" s="45"/>
      <c r="F23" s="38"/>
      <c r="G23" s="46"/>
      <c r="H23" s="46"/>
      <c r="I23" s="173"/>
      <c r="J23" s="42">
        <f t="shared" si="0"/>
        <v>0</v>
      </c>
      <c r="K23" s="62">
        <v>0.33333333333333398</v>
      </c>
      <c r="L23" s="40">
        <f t="shared" si="1"/>
        <v>0</v>
      </c>
      <c r="M23" s="42">
        <f t="shared" si="2"/>
        <v>0.33333333333333398</v>
      </c>
      <c r="N23" s="43">
        <f t="shared" si="3"/>
        <v>-73.666666666666757</v>
      </c>
      <c r="O23" s="44"/>
    </row>
    <row r="24" spans="1:15" s="28" customFormat="1">
      <c r="A24" s="136" t="s">
        <v>18</v>
      </c>
      <c r="B24" s="67" t="s">
        <v>44</v>
      </c>
      <c r="C24" s="46"/>
      <c r="D24" s="46"/>
      <c r="E24" s="45"/>
      <c r="F24" s="38"/>
      <c r="G24" s="46"/>
      <c r="H24" s="46"/>
      <c r="I24" s="173"/>
      <c r="J24" s="42">
        <f t="shared" si="0"/>
        <v>0</v>
      </c>
      <c r="K24" s="62">
        <v>0.33333333333333398</v>
      </c>
      <c r="L24" s="40">
        <f t="shared" si="1"/>
        <v>0</v>
      </c>
      <c r="M24" s="42">
        <f t="shared" si="2"/>
        <v>0.33333333333333398</v>
      </c>
      <c r="N24" s="43">
        <f t="shared" si="3"/>
        <v>-74.000000000000085</v>
      </c>
      <c r="O24" s="44"/>
    </row>
    <row r="25" spans="1:15" s="148" customFormat="1">
      <c r="A25" s="136" t="s">
        <v>21</v>
      </c>
      <c r="B25" s="67" t="s">
        <v>45</v>
      </c>
      <c r="C25" s="37"/>
      <c r="D25" s="37"/>
      <c r="E25" s="110"/>
      <c r="F25" s="105"/>
      <c r="G25" s="37"/>
      <c r="H25" s="37"/>
      <c r="I25" s="176"/>
      <c r="J25" s="42">
        <f t="shared" si="0"/>
        <v>0</v>
      </c>
      <c r="K25" s="62">
        <v>0.33333333333333398</v>
      </c>
      <c r="L25" s="40">
        <f t="shared" si="1"/>
        <v>0</v>
      </c>
      <c r="M25" s="42">
        <f t="shared" si="2"/>
        <v>0.33333333333333398</v>
      </c>
      <c r="N25" s="43">
        <f t="shared" si="3"/>
        <v>-74.333333333333414</v>
      </c>
      <c r="O25" s="44"/>
    </row>
    <row r="26" spans="1:15" s="148" customFormat="1">
      <c r="A26" s="136" t="s">
        <v>23</v>
      </c>
      <c r="B26" s="67" t="s">
        <v>46</v>
      </c>
      <c r="C26" s="37"/>
      <c r="D26" s="37"/>
      <c r="E26" s="110"/>
      <c r="F26" s="105"/>
      <c r="G26" s="37"/>
      <c r="H26" s="37"/>
      <c r="I26" s="176"/>
      <c r="J26" s="42">
        <f t="shared" si="0"/>
        <v>0</v>
      </c>
      <c r="K26" s="62">
        <v>0.33333333333333331</v>
      </c>
      <c r="L26" s="40">
        <f t="shared" si="1"/>
        <v>0</v>
      </c>
      <c r="M26" s="42">
        <f t="shared" si="2"/>
        <v>0.33333333333333331</v>
      </c>
      <c r="N26" s="43">
        <f t="shared" si="3"/>
        <v>-74.666666666666742</v>
      </c>
      <c r="O26" s="44"/>
    </row>
    <row r="27" spans="1:15" s="148" customFormat="1">
      <c r="A27" s="137" t="s">
        <v>25</v>
      </c>
      <c r="B27" s="102" t="s">
        <v>47</v>
      </c>
      <c r="C27" s="87"/>
      <c r="D27" s="87"/>
      <c r="E27" s="101"/>
      <c r="F27" s="88"/>
      <c r="G27" s="87"/>
      <c r="H27" s="87"/>
      <c r="I27" s="180"/>
      <c r="J27" s="90">
        <f t="shared" si="0"/>
        <v>0</v>
      </c>
      <c r="K27" s="99">
        <v>0</v>
      </c>
      <c r="L27" s="89">
        <f t="shared" si="1"/>
        <v>0</v>
      </c>
      <c r="M27" s="90">
        <f t="shared" si="2"/>
        <v>0</v>
      </c>
      <c r="N27" s="100">
        <f t="shared" si="3"/>
        <v>-74.666666666666742</v>
      </c>
      <c r="O27" s="91"/>
    </row>
    <row r="28" spans="1:15" s="148" customFormat="1">
      <c r="A28" s="137" t="s">
        <v>27</v>
      </c>
      <c r="B28" s="102" t="s">
        <v>48</v>
      </c>
      <c r="C28" s="87"/>
      <c r="D28" s="87"/>
      <c r="E28" s="101"/>
      <c r="F28" s="88"/>
      <c r="G28" s="87"/>
      <c r="H28" s="87"/>
      <c r="I28" s="180"/>
      <c r="J28" s="90">
        <f t="shared" si="0"/>
        <v>0</v>
      </c>
      <c r="K28" s="99">
        <v>0</v>
      </c>
      <c r="L28" s="89">
        <f t="shared" si="1"/>
        <v>0</v>
      </c>
      <c r="M28" s="90">
        <f t="shared" si="2"/>
        <v>0</v>
      </c>
      <c r="N28" s="100">
        <f t="shared" si="3"/>
        <v>-74.666666666666742</v>
      </c>
      <c r="O28" s="91"/>
    </row>
    <row r="29" spans="1:15" s="148" customFormat="1">
      <c r="A29" s="136" t="s">
        <v>29</v>
      </c>
      <c r="B29" s="67" t="s">
        <v>49</v>
      </c>
      <c r="C29" s="46"/>
      <c r="D29" s="46"/>
      <c r="E29" s="45"/>
      <c r="F29" s="38"/>
      <c r="G29" s="46"/>
      <c r="H29" s="46"/>
      <c r="I29" s="171"/>
      <c r="J29" s="42">
        <f t="shared" si="0"/>
        <v>0</v>
      </c>
      <c r="K29" s="62">
        <v>0.33333333333333398</v>
      </c>
      <c r="L29" s="40">
        <f t="shared" si="1"/>
        <v>0</v>
      </c>
      <c r="M29" s="42">
        <f t="shared" si="2"/>
        <v>0.33333333333333398</v>
      </c>
      <c r="N29" s="43">
        <f t="shared" si="3"/>
        <v>-75.000000000000071</v>
      </c>
      <c r="O29" s="44"/>
    </row>
    <row r="30" spans="1:15" s="28" customFormat="1">
      <c r="A30" s="136" t="s">
        <v>31</v>
      </c>
      <c r="B30" s="67" t="s">
        <v>50</v>
      </c>
      <c r="C30" s="46"/>
      <c r="D30" s="46"/>
      <c r="E30" s="45"/>
      <c r="F30" s="38"/>
      <c r="G30" s="46"/>
      <c r="H30" s="46"/>
      <c r="I30" s="173"/>
      <c r="J30" s="42">
        <f t="shared" si="0"/>
        <v>0</v>
      </c>
      <c r="K30" s="62">
        <v>0.33333333333333398</v>
      </c>
      <c r="L30" s="40">
        <f t="shared" si="1"/>
        <v>0</v>
      </c>
      <c r="M30" s="42">
        <f t="shared" si="2"/>
        <v>0.33333333333333398</v>
      </c>
      <c r="N30" s="43">
        <f t="shared" si="3"/>
        <v>-75.3333333333334</v>
      </c>
      <c r="O30" s="44"/>
    </row>
    <row r="31" spans="1:15" s="28" customFormat="1">
      <c r="A31" s="136" t="s">
        <v>18</v>
      </c>
      <c r="B31" s="67" t="s">
        <v>51</v>
      </c>
      <c r="C31" s="46"/>
      <c r="D31" s="46"/>
      <c r="E31" s="45"/>
      <c r="F31" s="38"/>
      <c r="G31" s="46"/>
      <c r="H31" s="46"/>
      <c r="I31" s="173"/>
      <c r="J31" s="42">
        <f t="shared" si="0"/>
        <v>0</v>
      </c>
      <c r="K31" s="62">
        <v>0.33333333333333398</v>
      </c>
      <c r="L31" s="40">
        <f t="shared" si="1"/>
        <v>0</v>
      </c>
      <c r="M31" s="42">
        <f t="shared" si="2"/>
        <v>0.33333333333333398</v>
      </c>
      <c r="N31" s="43">
        <f t="shared" si="3"/>
        <v>-75.666666666666728</v>
      </c>
      <c r="O31" s="44"/>
    </row>
    <row r="32" spans="1:15" s="148" customFormat="1">
      <c r="A32" s="136" t="s">
        <v>21</v>
      </c>
      <c r="B32" s="67" t="s">
        <v>52</v>
      </c>
      <c r="C32" s="37"/>
      <c r="D32" s="37"/>
      <c r="E32" s="110"/>
      <c r="F32" s="105"/>
      <c r="G32" s="37"/>
      <c r="H32" s="37"/>
      <c r="I32" s="176"/>
      <c r="J32" s="42">
        <f t="shared" si="0"/>
        <v>0</v>
      </c>
      <c r="K32" s="62">
        <v>0.33333333333333398</v>
      </c>
      <c r="L32" s="40">
        <f t="shared" si="1"/>
        <v>0</v>
      </c>
      <c r="M32" s="42">
        <f t="shared" si="2"/>
        <v>0.33333333333333398</v>
      </c>
      <c r="N32" s="43">
        <f t="shared" si="3"/>
        <v>-76.000000000000057</v>
      </c>
      <c r="O32" s="44"/>
    </row>
    <row r="33" spans="1:15" s="148" customFormat="1">
      <c r="A33" s="136" t="s">
        <v>23</v>
      </c>
      <c r="B33" s="67" t="s">
        <v>53</v>
      </c>
      <c r="C33" s="37"/>
      <c r="D33" s="37"/>
      <c r="E33" s="110"/>
      <c r="F33" s="105"/>
      <c r="G33" s="37"/>
      <c r="H33" s="37"/>
      <c r="I33" s="176"/>
      <c r="J33" s="42">
        <f t="shared" si="0"/>
        <v>0</v>
      </c>
      <c r="K33" s="62">
        <v>0.33333333333333331</v>
      </c>
      <c r="L33" s="40">
        <f t="shared" si="1"/>
        <v>0</v>
      </c>
      <c r="M33" s="42">
        <f t="shared" si="2"/>
        <v>0.33333333333333331</v>
      </c>
      <c r="N33" s="43">
        <f t="shared" si="3"/>
        <v>-76.333333333333385</v>
      </c>
      <c r="O33" s="44"/>
    </row>
    <row r="34" spans="1:15" s="148" customFormat="1">
      <c r="A34" s="137" t="s">
        <v>25</v>
      </c>
      <c r="B34" s="102" t="s">
        <v>54</v>
      </c>
      <c r="C34" s="87"/>
      <c r="D34" s="87"/>
      <c r="E34" s="101"/>
      <c r="F34" s="88"/>
      <c r="G34" s="87"/>
      <c r="H34" s="87"/>
      <c r="I34" s="180"/>
      <c r="J34" s="90">
        <f t="shared" si="0"/>
        <v>0</v>
      </c>
      <c r="K34" s="99">
        <v>0</v>
      </c>
      <c r="L34" s="89">
        <f t="shared" si="1"/>
        <v>0</v>
      </c>
      <c r="M34" s="90">
        <f t="shared" si="2"/>
        <v>0</v>
      </c>
      <c r="N34" s="100">
        <f t="shared" si="3"/>
        <v>-76.333333333333385</v>
      </c>
      <c r="O34" s="91"/>
    </row>
    <row r="35" spans="1:15" s="148" customFormat="1">
      <c r="A35" s="137" t="s">
        <v>27</v>
      </c>
      <c r="B35" s="102" t="s">
        <v>55</v>
      </c>
      <c r="C35" s="87"/>
      <c r="D35" s="87"/>
      <c r="E35" s="101"/>
      <c r="F35" s="88"/>
      <c r="G35" s="87"/>
      <c r="H35" s="87"/>
      <c r="I35" s="180"/>
      <c r="J35" s="90">
        <f t="shared" si="0"/>
        <v>0</v>
      </c>
      <c r="K35" s="99">
        <v>0</v>
      </c>
      <c r="L35" s="89">
        <f t="shared" si="1"/>
        <v>0</v>
      </c>
      <c r="M35" s="90">
        <f t="shared" si="2"/>
        <v>0</v>
      </c>
      <c r="N35" s="100">
        <f t="shared" si="3"/>
        <v>-76.333333333333385</v>
      </c>
      <c r="O35" s="91"/>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80">
        <f>SUM(J6:J35)</f>
        <v>0</v>
      </c>
      <c r="K37" s="85">
        <f>SUM(K6:K35)</f>
        <v>6.6666666666666758</v>
      </c>
      <c r="L37" s="219" t="s">
        <v>57</v>
      </c>
      <c r="M37" s="219"/>
      <c r="N37" s="80">
        <f>N35</f>
        <v>-76.333333333333385</v>
      </c>
      <c r="O37" s="81"/>
    </row>
    <row r="38" spans="1:15">
      <c r="A38" s="124"/>
      <c r="B38" s="124"/>
      <c r="C38" s="124"/>
      <c r="D38" s="124"/>
      <c r="I38" s="178"/>
      <c r="J38" s="127"/>
      <c r="K38" s="86"/>
    </row>
    <row r="39" spans="1:15">
      <c r="A39" s="144" t="s">
        <v>58</v>
      </c>
      <c r="B39" s="144"/>
      <c r="C39" s="124"/>
      <c r="D39" s="124"/>
      <c r="L39" s="20" t="s">
        <v>59</v>
      </c>
      <c r="M39" s="121"/>
    </row>
    <row r="40" spans="1:15">
      <c r="A40" s="1" t="s">
        <v>2</v>
      </c>
      <c r="D40" s="1" t="s">
        <v>60</v>
      </c>
      <c r="L40" s="1" t="s">
        <v>2</v>
      </c>
      <c r="N40" s="1" t="s">
        <v>60</v>
      </c>
    </row>
    <row r="41" spans="1:15">
      <c r="A41" s="21">
        <f ca="1">TODAY()</f>
        <v>44202</v>
      </c>
      <c r="B41" s="21"/>
      <c r="D41" s="1" t="s">
        <v>61</v>
      </c>
      <c r="N41" s="1" t="s">
        <v>62</v>
      </c>
    </row>
  </sheetData>
  <sheetProtection algorithmName="SHA-512" hashValue="VE8LLtA4EBdt/0BWdNra82LvWKeHB3zmkRfMpjrb67V9vWib8yrnxLYX2xgMQLIuZkvLc+GmSWLoss+18K/sMQ==" saltValue="PSQZjFlACr3skU9tGMHAFA==" spinCount="100000" sheet="1" formatCells="0" formatColumns="0" formatRows="0" insertColumns="0" insertRows="0" insertHyperlinks="0" deleteColumns="0" deleteRows="0" sort="0" autoFilter="0" pivotTables="0"/>
  <mergeCells count="7">
    <mergeCell ref="A1:O1"/>
    <mergeCell ref="L37:M37"/>
    <mergeCell ref="C2:D2"/>
    <mergeCell ref="E2:F2"/>
    <mergeCell ref="G2:H2"/>
    <mergeCell ref="L2:N2"/>
    <mergeCell ref="L4:M4"/>
  </mergeCells>
  <phoneticPr fontId="29" type="noConversion"/>
  <conditionalFormatting sqref="N37">
    <cfRule type="cellIs" dxfId="3" priority="2" operator="lessThan">
      <formula>0</formula>
    </cfRule>
  </conditionalFormatting>
  <conditionalFormatting sqref="N4">
    <cfRule type="cellIs" dxfId="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pageSetUpPr fitToPage="1"/>
  </sheetPr>
  <dimension ref="A1:O42"/>
  <sheetViews>
    <sheetView showWhiteSpace="0" view="pageLayout" zoomScale="85" zoomScaleNormal="100" zoomScalePageLayoutView="85" workbookViewId="0">
      <selection activeCell="P25" sqref="P25"/>
    </sheetView>
  </sheetViews>
  <sheetFormatPr baseColWidth="10" defaultColWidth="2.5703125" defaultRowHeight="15"/>
  <cols>
    <col min="1" max="1" width="8.5703125" style="1" customWidth="1"/>
    <col min="2" max="2" width="6.5703125" style="1" customWidth="1"/>
    <col min="3" max="3" width="7.42578125" style="1" customWidth="1"/>
    <col min="4" max="4" width="7.28515625" style="1" customWidth="1"/>
    <col min="5" max="5" width="7.28515625" style="124" customWidth="1"/>
    <col min="6" max="6" width="7.140625" style="124" customWidth="1"/>
    <col min="7" max="8" width="7.28515625" style="124" customWidth="1"/>
    <col min="9" max="9" width="15.42578125" style="124" customWidth="1"/>
    <col min="10" max="10" width="7.28515625" style="124" customWidth="1"/>
    <col min="11" max="11" width="7.28515625" style="2" customWidth="1"/>
    <col min="12" max="12" width="7.28515625" style="1" customWidth="1"/>
    <col min="13" max="13" width="8.7109375" style="1" customWidth="1"/>
    <col min="14" max="14" width="9" style="1" customWidth="1"/>
    <col min="15" max="15" width="15.42578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5"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58"/>
      <c r="J4" s="56"/>
      <c r="K4" s="59"/>
      <c r="L4" s="227" t="s">
        <v>17</v>
      </c>
      <c r="M4" s="227"/>
      <c r="N4" s="158">
        <f>November!N37</f>
        <v>-76.333333333333385</v>
      </c>
      <c r="O4" s="69"/>
    </row>
    <row r="5" spans="1:15" s="147" customFormat="1">
      <c r="A5" s="138"/>
      <c r="B5" s="57"/>
      <c r="C5" s="56"/>
      <c r="D5" s="56"/>
      <c r="E5" s="60"/>
      <c r="F5" s="57"/>
      <c r="G5" s="56"/>
      <c r="H5" s="56"/>
      <c r="I5" s="58"/>
      <c r="J5" s="116"/>
      <c r="K5" s="59"/>
      <c r="L5" s="60"/>
      <c r="M5" s="42"/>
      <c r="N5" s="57"/>
      <c r="O5" s="61"/>
    </row>
    <row r="6" spans="1:15" s="148" customFormat="1">
      <c r="A6" s="136" t="s">
        <v>29</v>
      </c>
      <c r="B6" s="67" t="s">
        <v>19</v>
      </c>
      <c r="C6" s="46"/>
      <c r="D6" s="46"/>
      <c r="E6" s="45"/>
      <c r="F6" s="38"/>
      <c r="G6" s="46"/>
      <c r="H6" s="46"/>
      <c r="I6" s="39"/>
      <c r="J6" s="42">
        <f t="shared" ref="J6:J36" si="0">(D6-C6)+(F6-E6)-(H6-G6)</f>
        <v>0</v>
      </c>
      <c r="K6" s="62">
        <v>0.33333333333333298</v>
      </c>
      <c r="L6" s="40">
        <f>IF(J6&gt;K6,J6-K6,0)</f>
        <v>0</v>
      </c>
      <c r="M6" s="42">
        <f t="shared" ref="M6:M36" si="1">IF(J6&gt;=K6,0,K6-J6)</f>
        <v>0.33333333333333298</v>
      </c>
      <c r="N6" s="43">
        <f>N4+L6-M6</f>
        <v>-76.666666666666714</v>
      </c>
      <c r="O6" s="44"/>
    </row>
    <row r="7" spans="1:15" s="28" customFormat="1">
      <c r="A7" s="136" t="s">
        <v>31</v>
      </c>
      <c r="B7" s="67" t="s">
        <v>22</v>
      </c>
      <c r="C7" s="46"/>
      <c r="D7" s="46"/>
      <c r="E7" s="45"/>
      <c r="F7" s="38"/>
      <c r="G7" s="46"/>
      <c r="H7" s="46"/>
      <c r="I7" s="201"/>
      <c r="J7" s="42">
        <f t="shared" si="0"/>
        <v>0</v>
      </c>
      <c r="K7" s="62">
        <v>0.33333333333333398</v>
      </c>
      <c r="L7" s="40">
        <f t="shared" ref="L7:L36" si="2">IF(J7&gt;K7,J7-K7,0)</f>
        <v>0</v>
      </c>
      <c r="M7" s="42">
        <f t="shared" si="1"/>
        <v>0.33333333333333398</v>
      </c>
      <c r="N7" s="43">
        <f t="shared" ref="N7:N36" si="3">N6+L7-M7</f>
        <v>-77.000000000000043</v>
      </c>
      <c r="O7" s="63"/>
    </row>
    <row r="8" spans="1:15" s="28" customFormat="1">
      <c r="A8" s="136" t="s">
        <v>18</v>
      </c>
      <c r="B8" s="67" t="s">
        <v>24</v>
      </c>
      <c r="C8" s="46"/>
      <c r="D8" s="46"/>
      <c r="E8" s="45"/>
      <c r="F8" s="38"/>
      <c r="G8" s="46"/>
      <c r="H8" s="46"/>
      <c r="I8" s="201"/>
      <c r="J8" s="42">
        <f t="shared" si="0"/>
        <v>0</v>
      </c>
      <c r="K8" s="62">
        <v>0.33333333333333398</v>
      </c>
      <c r="L8" s="40">
        <f t="shared" si="2"/>
        <v>0</v>
      </c>
      <c r="M8" s="42">
        <f t="shared" si="1"/>
        <v>0.33333333333333398</v>
      </c>
      <c r="N8" s="43">
        <f t="shared" si="3"/>
        <v>-77.333333333333371</v>
      </c>
      <c r="O8" s="63"/>
    </row>
    <row r="9" spans="1:15" s="148" customFormat="1">
      <c r="A9" s="136" t="s">
        <v>21</v>
      </c>
      <c r="B9" s="67" t="s">
        <v>26</v>
      </c>
      <c r="C9" s="37"/>
      <c r="D9" s="37"/>
      <c r="E9" s="110"/>
      <c r="F9" s="105"/>
      <c r="G9" s="37"/>
      <c r="H9" s="37"/>
      <c r="I9" s="119"/>
      <c r="J9" s="42">
        <f t="shared" si="0"/>
        <v>0</v>
      </c>
      <c r="K9" s="62">
        <v>0.33333333333333398</v>
      </c>
      <c r="L9" s="40">
        <f t="shared" si="2"/>
        <v>0</v>
      </c>
      <c r="M9" s="42">
        <f t="shared" si="1"/>
        <v>0.33333333333333398</v>
      </c>
      <c r="N9" s="43">
        <f t="shared" si="3"/>
        <v>-77.6666666666667</v>
      </c>
      <c r="O9" s="44"/>
    </row>
    <row r="10" spans="1:15" s="148" customFormat="1">
      <c r="A10" s="136" t="s">
        <v>23</v>
      </c>
      <c r="B10" s="67" t="s">
        <v>28</v>
      </c>
      <c r="C10" s="37"/>
      <c r="D10" s="37"/>
      <c r="E10" s="110"/>
      <c r="F10" s="105"/>
      <c r="G10" s="37"/>
      <c r="H10" s="37"/>
      <c r="I10" s="119"/>
      <c r="J10" s="42">
        <f t="shared" si="0"/>
        <v>0</v>
      </c>
      <c r="K10" s="62">
        <v>0.33333333333333331</v>
      </c>
      <c r="L10" s="40">
        <f t="shared" si="2"/>
        <v>0</v>
      </c>
      <c r="M10" s="42">
        <f t="shared" si="1"/>
        <v>0.33333333333333331</v>
      </c>
      <c r="N10" s="43">
        <f t="shared" si="3"/>
        <v>-78.000000000000028</v>
      </c>
      <c r="O10" s="44"/>
    </row>
    <row r="11" spans="1:15" s="148" customFormat="1">
      <c r="A11" s="137" t="s">
        <v>25</v>
      </c>
      <c r="B11" s="102" t="s">
        <v>30</v>
      </c>
      <c r="C11" s="87"/>
      <c r="D11" s="87"/>
      <c r="E11" s="101"/>
      <c r="F11" s="88"/>
      <c r="G11" s="87"/>
      <c r="H11" s="87"/>
      <c r="I11" s="97"/>
      <c r="J11" s="90">
        <f t="shared" si="0"/>
        <v>0</v>
      </c>
      <c r="K11" s="99">
        <v>0</v>
      </c>
      <c r="L11" s="89">
        <f t="shared" si="2"/>
        <v>0</v>
      </c>
      <c r="M11" s="90">
        <f t="shared" si="1"/>
        <v>0</v>
      </c>
      <c r="N11" s="100">
        <f t="shared" si="3"/>
        <v>-78.000000000000028</v>
      </c>
      <c r="O11" s="91"/>
    </row>
    <row r="12" spans="1:15" s="148" customFormat="1">
      <c r="A12" s="137" t="s">
        <v>27</v>
      </c>
      <c r="B12" s="102" t="s">
        <v>32</v>
      </c>
      <c r="C12" s="87"/>
      <c r="D12" s="87"/>
      <c r="E12" s="101"/>
      <c r="F12" s="88"/>
      <c r="G12" s="87"/>
      <c r="H12" s="87"/>
      <c r="I12" s="97"/>
      <c r="J12" s="90">
        <f t="shared" si="0"/>
        <v>0</v>
      </c>
      <c r="K12" s="99">
        <v>0</v>
      </c>
      <c r="L12" s="89">
        <f t="shared" si="2"/>
        <v>0</v>
      </c>
      <c r="M12" s="90">
        <f t="shared" si="1"/>
        <v>0</v>
      </c>
      <c r="N12" s="100">
        <f t="shared" si="3"/>
        <v>-78.000000000000028</v>
      </c>
      <c r="O12" s="91"/>
    </row>
    <row r="13" spans="1:15" s="148" customFormat="1">
      <c r="A13" s="136" t="s">
        <v>29</v>
      </c>
      <c r="B13" s="67" t="s">
        <v>33</v>
      </c>
      <c r="C13" s="46"/>
      <c r="D13" s="46"/>
      <c r="E13" s="45"/>
      <c r="F13" s="38"/>
      <c r="G13" s="46"/>
      <c r="H13" s="46"/>
      <c r="I13" s="39"/>
      <c r="J13" s="42">
        <f t="shared" si="0"/>
        <v>0</v>
      </c>
      <c r="K13" s="62">
        <v>0.33333333333333298</v>
      </c>
      <c r="L13" s="40">
        <f t="shared" si="2"/>
        <v>0</v>
      </c>
      <c r="M13" s="42">
        <f t="shared" si="1"/>
        <v>0.33333333333333298</v>
      </c>
      <c r="N13" s="43">
        <f t="shared" si="3"/>
        <v>-78.333333333333357</v>
      </c>
      <c r="O13" s="44"/>
    </row>
    <row r="14" spans="1:15" s="28" customFormat="1">
      <c r="A14" s="136" t="s">
        <v>31</v>
      </c>
      <c r="B14" s="67" t="s">
        <v>34</v>
      </c>
      <c r="C14" s="46"/>
      <c r="D14" s="46"/>
      <c r="E14" s="45"/>
      <c r="F14" s="38"/>
      <c r="G14" s="46"/>
      <c r="H14" s="46"/>
      <c r="I14" s="201"/>
      <c r="J14" s="42">
        <f t="shared" si="0"/>
        <v>0</v>
      </c>
      <c r="K14" s="62">
        <v>0.33333333333333398</v>
      </c>
      <c r="L14" s="40">
        <f t="shared" si="2"/>
        <v>0</v>
      </c>
      <c r="M14" s="42">
        <f t="shared" si="1"/>
        <v>0.33333333333333398</v>
      </c>
      <c r="N14" s="43">
        <f t="shared" si="3"/>
        <v>-78.666666666666686</v>
      </c>
      <c r="O14" s="44"/>
    </row>
    <row r="15" spans="1:15" s="28" customFormat="1">
      <c r="A15" s="136" t="s">
        <v>18</v>
      </c>
      <c r="B15" s="67" t="s">
        <v>35</v>
      </c>
      <c r="C15" s="46"/>
      <c r="D15" s="46"/>
      <c r="E15" s="45"/>
      <c r="F15" s="38"/>
      <c r="G15" s="46"/>
      <c r="H15" s="46"/>
      <c r="I15" s="201"/>
      <c r="J15" s="42">
        <f t="shared" si="0"/>
        <v>0</v>
      </c>
      <c r="K15" s="62">
        <v>0.33333333333333398</v>
      </c>
      <c r="L15" s="40">
        <f t="shared" si="2"/>
        <v>0</v>
      </c>
      <c r="M15" s="42">
        <f t="shared" si="1"/>
        <v>0.33333333333333398</v>
      </c>
      <c r="N15" s="43">
        <f t="shared" si="3"/>
        <v>-79.000000000000014</v>
      </c>
      <c r="O15" s="44"/>
    </row>
    <row r="16" spans="1:15" s="148" customFormat="1">
      <c r="A16" s="136" t="s">
        <v>21</v>
      </c>
      <c r="B16" s="67" t="s">
        <v>36</v>
      </c>
      <c r="C16" s="37"/>
      <c r="D16" s="37"/>
      <c r="E16" s="110"/>
      <c r="F16" s="105"/>
      <c r="G16" s="37"/>
      <c r="H16" s="37"/>
      <c r="I16" s="119"/>
      <c r="J16" s="42">
        <f t="shared" si="0"/>
        <v>0</v>
      </c>
      <c r="K16" s="62">
        <v>0.33333333333333398</v>
      </c>
      <c r="L16" s="40">
        <f t="shared" si="2"/>
        <v>0</v>
      </c>
      <c r="M16" s="42">
        <f t="shared" si="1"/>
        <v>0.33333333333333398</v>
      </c>
      <c r="N16" s="43">
        <f t="shared" si="3"/>
        <v>-79.333333333333343</v>
      </c>
      <c r="O16" s="44"/>
    </row>
    <row r="17" spans="1:15" s="148" customFormat="1">
      <c r="A17" s="136" t="s">
        <v>23</v>
      </c>
      <c r="B17" s="67" t="s">
        <v>37</v>
      </c>
      <c r="C17" s="37"/>
      <c r="D17" s="37"/>
      <c r="E17" s="110"/>
      <c r="F17" s="105"/>
      <c r="G17" s="37"/>
      <c r="H17" s="37"/>
      <c r="I17" s="119"/>
      <c r="J17" s="42">
        <f t="shared" si="0"/>
        <v>0</v>
      </c>
      <c r="K17" s="62">
        <v>0.33333333333333331</v>
      </c>
      <c r="L17" s="40">
        <f t="shared" si="2"/>
        <v>0</v>
      </c>
      <c r="M17" s="42">
        <f t="shared" si="1"/>
        <v>0.33333333333333331</v>
      </c>
      <c r="N17" s="43">
        <f t="shared" si="3"/>
        <v>-79.666666666666671</v>
      </c>
      <c r="O17" s="44"/>
    </row>
    <row r="18" spans="1:15" s="148" customFormat="1">
      <c r="A18" s="137" t="s">
        <v>25</v>
      </c>
      <c r="B18" s="102" t="s">
        <v>38</v>
      </c>
      <c r="C18" s="87"/>
      <c r="D18" s="87"/>
      <c r="E18" s="101"/>
      <c r="F18" s="88"/>
      <c r="G18" s="87"/>
      <c r="H18" s="87"/>
      <c r="I18" s="97"/>
      <c r="J18" s="90">
        <f t="shared" si="0"/>
        <v>0</v>
      </c>
      <c r="K18" s="99">
        <v>0</v>
      </c>
      <c r="L18" s="89">
        <f t="shared" si="2"/>
        <v>0</v>
      </c>
      <c r="M18" s="90">
        <f t="shared" si="1"/>
        <v>0</v>
      </c>
      <c r="N18" s="100">
        <f t="shared" si="3"/>
        <v>-79.666666666666671</v>
      </c>
      <c r="O18" s="91"/>
    </row>
    <row r="19" spans="1:15" s="148" customFormat="1">
      <c r="A19" s="137" t="s">
        <v>27</v>
      </c>
      <c r="B19" s="102" t="s">
        <v>39</v>
      </c>
      <c r="C19" s="87"/>
      <c r="D19" s="87"/>
      <c r="E19" s="101"/>
      <c r="F19" s="88"/>
      <c r="G19" s="87"/>
      <c r="H19" s="87"/>
      <c r="I19" s="97"/>
      <c r="J19" s="90">
        <f t="shared" si="0"/>
        <v>0</v>
      </c>
      <c r="K19" s="99">
        <v>0</v>
      </c>
      <c r="L19" s="89">
        <f t="shared" si="2"/>
        <v>0</v>
      </c>
      <c r="M19" s="90">
        <f t="shared" si="1"/>
        <v>0</v>
      </c>
      <c r="N19" s="100">
        <f t="shared" si="3"/>
        <v>-79.666666666666671</v>
      </c>
      <c r="O19" s="91"/>
    </row>
    <row r="20" spans="1:15" s="148" customFormat="1">
      <c r="A20" s="136" t="s">
        <v>29</v>
      </c>
      <c r="B20" s="67" t="s">
        <v>40</v>
      </c>
      <c r="C20" s="46"/>
      <c r="D20" s="46"/>
      <c r="E20" s="45"/>
      <c r="F20" s="38"/>
      <c r="G20" s="46"/>
      <c r="H20" s="46"/>
      <c r="I20" s="39"/>
      <c r="J20" s="42">
        <f t="shared" si="0"/>
        <v>0</v>
      </c>
      <c r="K20" s="62">
        <v>0.33333333333333298</v>
      </c>
      <c r="L20" s="40">
        <f t="shared" si="2"/>
        <v>0</v>
      </c>
      <c r="M20" s="42">
        <f t="shared" si="1"/>
        <v>0.33333333333333298</v>
      </c>
      <c r="N20" s="43">
        <f t="shared" si="3"/>
        <v>-80</v>
      </c>
      <c r="O20" s="44"/>
    </row>
    <row r="21" spans="1:15" s="28" customFormat="1">
      <c r="A21" s="136" t="s">
        <v>31</v>
      </c>
      <c r="B21" s="67" t="s">
        <v>41</v>
      </c>
      <c r="C21" s="46"/>
      <c r="D21" s="46"/>
      <c r="E21" s="45"/>
      <c r="F21" s="38"/>
      <c r="G21" s="46"/>
      <c r="H21" s="46"/>
      <c r="I21" s="201"/>
      <c r="J21" s="42">
        <f t="shared" si="0"/>
        <v>0</v>
      </c>
      <c r="K21" s="62">
        <v>0.33333333333333298</v>
      </c>
      <c r="L21" s="40">
        <f t="shared" si="2"/>
        <v>0</v>
      </c>
      <c r="M21" s="42">
        <f t="shared" si="1"/>
        <v>0.33333333333333298</v>
      </c>
      <c r="N21" s="43">
        <f t="shared" si="3"/>
        <v>-80.333333333333329</v>
      </c>
      <c r="O21" s="44"/>
    </row>
    <row r="22" spans="1:15" s="28" customFormat="1">
      <c r="A22" s="136" t="s">
        <v>18</v>
      </c>
      <c r="B22" s="67" t="s">
        <v>42</v>
      </c>
      <c r="C22" s="46"/>
      <c r="D22" s="46"/>
      <c r="E22" s="45"/>
      <c r="F22" s="38"/>
      <c r="G22" s="46"/>
      <c r="H22" s="46"/>
      <c r="I22" s="201"/>
      <c r="J22" s="42">
        <f t="shared" si="0"/>
        <v>0</v>
      </c>
      <c r="K22" s="62">
        <v>0.33333333333333298</v>
      </c>
      <c r="L22" s="40">
        <f t="shared" si="2"/>
        <v>0</v>
      </c>
      <c r="M22" s="42">
        <f t="shared" si="1"/>
        <v>0.33333333333333298</v>
      </c>
      <c r="N22" s="43">
        <f t="shared" si="3"/>
        <v>-80.666666666666657</v>
      </c>
      <c r="O22" s="44"/>
    </row>
    <row r="23" spans="1:15" s="148" customFormat="1">
      <c r="A23" s="136" t="s">
        <v>21</v>
      </c>
      <c r="B23" s="67" t="s">
        <v>43</v>
      </c>
      <c r="C23" s="37"/>
      <c r="D23" s="37"/>
      <c r="E23" s="110"/>
      <c r="F23" s="105"/>
      <c r="G23" s="37"/>
      <c r="H23" s="37"/>
      <c r="I23" s="119"/>
      <c r="J23" s="42">
        <f t="shared" si="0"/>
        <v>0</v>
      </c>
      <c r="K23" s="62">
        <v>0.33333333333333331</v>
      </c>
      <c r="L23" s="40">
        <f t="shared" si="2"/>
        <v>0</v>
      </c>
      <c r="M23" s="42">
        <f t="shared" si="1"/>
        <v>0.33333333333333331</v>
      </c>
      <c r="N23" s="43">
        <f t="shared" si="3"/>
        <v>-80.999999999999986</v>
      </c>
      <c r="O23" s="44"/>
    </row>
    <row r="24" spans="1:15" s="148" customFormat="1">
      <c r="A24" s="136" t="s">
        <v>23</v>
      </c>
      <c r="B24" s="67" t="s">
        <v>44</v>
      </c>
      <c r="C24" s="37"/>
      <c r="D24" s="37"/>
      <c r="E24" s="110"/>
      <c r="F24" s="105"/>
      <c r="G24" s="37"/>
      <c r="H24" s="37"/>
      <c r="I24" s="119"/>
      <c r="J24" s="42">
        <f t="shared" si="0"/>
        <v>0</v>
      </c>
      <c r="K24" s="62">
        <v>0.33333333333333331</v>
      </c>
      <c r="L24" s="40">
        <f t="shared" si="2"/>
        <v>0</v>
      </c>
      <c r="M24" s="42">
        <f t="shared" si="1"/>
        <v>0.33333333333333331</v>
      </c>
      <c r="N24" s="43">
        <f t="shared" si="3"/>
        <v>-81.333333333333314</v>
      </c>
      <c r="O24" s="44"/>
    </row>
    <row r="25" spans="1:15" s="148" customFormat="1">
      <c r="A25" s="137" t="s">
        <v>25</v>
      </c>
      <c r="B25" s="102" t="s">
        <v>45</v>
      </c>
      <c r="C25" s="87"/>
      <c r="D25" s="87"/>
      <c r="E25" s="101"/>
      <c r="F25" s="88"/>
      <c r="G25" s="87"/>
      <c r="H25" s="87"/>
      <c r="I25" s="97"/>
      <c r="J25" s="90">
        <f t="shared" si="0"/>
        <v>0</v>
      </c>
      <c r="K25" s="99">
        <v>0</v>
      </c>
      <c r="L25" s="89">
        <f t="shared" si="2"/>
        <v>0</v>
      </c>
      <c r="M25" s="90">
        <f t="shared" si="1"/>
        <v>0</v>
      </c>
      <c r="N25" s="100">
        <f t="shared" si="3"/>
        <v>-81.333333333333314</v>
      </c>
      <c r="O25" s="91"/>
    </row>
    <row r="26" spans="1:15" s="148" customFormat="1">
      <c r="A26" s="137" t="s">
        <v>27</v>
      </c>
      <c r="B26" s="102" t="s">
        <v>46</v>
      </c>
      <c r="C26" s="87"/>
      <c r="D26" s="87"/>
      <c r="E26" s="101"/>
      <c r="F26" s="88"/>
      <c r="G26" s="87"/>
      <c r="H26" s="87"/>
      <c r="I26" s="97"/>
      <c r="J26" s="90">
        <f t="shared" si="0"/>
        <v>0</v>
      </c>
      <c r="K26" s="99">
        <v>0</v>
      </c>
      <c r="L26" s="89">
        <f t="shared" si="2"/>
        <v>0</v>
      </c>
      <c r="M26" s="90">
        <f t="shared" si="1"/>
        <v>0</v>
      </c>
      <c r="N26" s="100">
        <f t="shared" si="3"/>
        <v>-81.333333333333314</v>
      </c>
      <c r="O26" s="91"/>
    </row>
    <row r="27" spans="1:15" s="148" customFormat="1">
      <c r="A27" s="136" t="s">
        <v>29</v>
      </c>
      <c r="B27" s="67" t="s">
        <v>47</v>
      </c>
      <c r="C27" s="46"/>
      <c r="D27" s="46"/>
      <c r="E27" s="45"/>
      <c r="F27" s="38"/>
      <c r="G27" s="46"/>
      <c r="H27" s="46"/>
      <c r="I27" s="39"/>
      <c r="J27" s="42">
        <f t="shared" si="0"/>
        <v>0</v>
      </c>
      <c r="K27" s="62">
        <v>0.33333333333333298</v>
      </c>
      <c r="L27" s="40">
        <f t="shared" si="2"/>
        <v>0</v>
      </c>
      <c r="M27" s="42">
        <f t="shared" si="1"/>
        <v>0.33333333333333298</v>
      </c>
      <c r="N27" s="43">
        <f t="shared" si="3"/>
        <v>-81.666666666666643</v>
      </c>
      <c r="O27" s="44"/>
    </row>
    <row r="28" spans="1:15" s="28" customFormat="1">
      <c r="A28" s="136" t="s">
        <v>31</v>
      </c>
      <c r="B28" s="67" t="s">
        <v>48</v>
      </c>
      <c r="C28" s="37"/>
      <c r="D28" s="37"/>
      <c r="E28" s="110"/>
      <c r="F28" s="105"/>
      <c r="G28" s="37"/>
      <c r="H28" s="37"/>
      <c r="I28" s="39"/>
      <c r="J28" s="42">
        <f t="shared" si="0"/>
        <v>0</v>
      </c>
      <c r="K28" s="62">
        <v>0.33333333333333298</v>
      </c>
      <c r="L28" s="40">
        <f t="shared" si="2"/>
        <v>0</v>
      </c>
      <c r="M28" s="42">
        <f t="shared" si="1"/>
        <v>0.33333333333333298</v>
      </c>
      <c r="N28" s="43">
        <f t="shared" si="3"/>
        <v>-81.999999999999972</v>
      </c>
      <c r="O28" s="44"/>
    </row>
    <row r="29" spans="1:15" s="28" customFormat="1">
      <c r="A29" s="137" t="s">
        <v>18</v>
      </c>
      <c r="B29" s="126" t="s">
        <v>49</v>
      </c>
      <c r="C29" s="47"/>
      <c r="D29" s="47"/>
      <c r="E29" s="111"/>
      <c r="F29" s="106"/>
      <c r="G29" s="47"/>
      <c r="H29" s="47"/>
      <c r="I29" s="52" t="s">
        <v>63</v>
      </c>
      <c r="J29" s="53">
        <f t="shared" si="0"/>
        <v>0</v>
      </c>
      <c r="K29" s="65">
        <v>0</v>
      </c>
      <c r="L29" s="49">
        <f t="shared" si="2"/>
        <v>0</v>
      </c>
      <c r="M29" s="53">
        <f t="shared" si="1"/>
        <v>0</v>
      </c>
      <c r="N29" s="50">
        <f t="shared" si="3"/>
        <v>-81.999999999999972</v>
      </c>
      <c r="O29" s="54"/>
    </row>
    <row r="30" spans="1:15" s="28" customFormat="1">
      <c r="A30" s="137" t="s">
        <v>21</v>
      </c>
      <c r="B30" s="126" t="s">
        <v>50</v>
      </c>
      <c r="C30" s="47"/>
      <c r="D30" s="51"/>
      <c r="E30" s="111"/>
      <c r="F30" s="48"/>
      <c r="G30" s="47"/>
      <c r="H30" s="51"/>
      <c r="I30" s="52" t="s">
        <v>20</v>
      </c>
      <c r="J30" s="53">
        <f t="shared" si="0"/>
        <v>0</v>
      </c>
      <c r="K30" s="65">
        <v>0</v>
      </c>
      <c r="L30" s="49">
        <f t="shared" si="2"/>
        <v>0</v>
      </c>
      <c r="M30" s="53">
        <f t="shared" si="1"/>
        <v>0</v>
      </c>
      <c r="N30" s="50">
        <f t="shared" si="3"/>
        <v>-81.999999999999972</v>
      </c>
      <c r="O30" s="54"/>
    </row>
    <row r="31" spans="1:15" s="28" customFormat="1">
      <c r="A31" s="137" t="s">
        <v>23</v>
      </c>
      <c r="B31" s="126" t="s">
        <v>51</v>
      </c>
      <c r="C31" s="47"/>
      <c r="D31" s="51"/>
      <c r="E31" s="111"/>
      <c r="F31" s="48"/>
      <c r="G31" s="47"/>
      <c r="H31" s="51"/>
      <c r="I31" s="52" t="s">
        <v>20</v>
      </c>
      <c r="J31" s="53">
        <f t="shared" si="0"/>
        <v>0</v>
      </c>
      <c r="K31" s="65">
        <v>0</v>
      </c>
      <c r="L31" s="49">
        <f t="shared" si="2"/>
        <v>0</v>
      </c>
      <c r="M31" s="53">
        <f t="shared" si="1"/>
        <v>0</v>
      </c>
      <c r="N31" s="50">
        <f t="shared" si="3"/>
        <v>-81.999999999999972</v>
      </c>
      <c r="O31" s="82"/>
    </row>
    <row r="32" spans="1:15" s="28" customFormat="1">
      <c r="A32" s="137" t="s">
        <v>25</v>
      </c>
      <c r="B32" s="126" t="s">
        <v>52</v>
      </c>
      <c r="C32" s="47"/>
      <c r="D32" s="51"/>
      <c r="E32" s="111"/>
      <c r="F32" s="48"/>
      <c r="G32" s="47"/>
      <c r="H32" s="51"/>
      <c r="I32" s="52"/>
      <c r="J32" s="53">
        <f t="shared" si="0"/>
        <v>0</v>
      </c>
      <c r="K32" s="65">
        <v>0</v>
      </c>
      <c r="L32" s="49">
        <f t="shared" si="2"/>
        <v>0</v>
      </c>
      <c r="M32" s="53">
        <f t="shared" si="1"/>
        <v>0</v>
      </c>
      <c r="N32" s="50">
        <f t="shared" si="3"/>
        <v>-81.999999999999972</v>
      </c>
      <c r="O32" s="82"/>
    </row>
    <row r="33" spans="1:15" s="28" customFormat="1">
      <c r="A33" s="137" t="s">
        <v>27</v>
      </c>
      <c r="B33" s="126" t="s">
        <v>53</v>
      </c>
      <c r="C33" s="47"/>
      <c r="D33" s="51"/>
      <c r="E33" s="111"/>
      <c r="F33" s="48"/>
      <c r="G33" s="47"/>
      <c r="H33" s="51"/>
      <c r="I33" s="52"/>
      <c r="J33" s="53">
        <f t="shared" si="0"/>
        <v>0</v>
      </c>
      <c r="K33" s="65">
        <v>0</v>
      </c>
      <c r="L33" s="49">
        <f t="shared" si="2"/>
        <v>0</v>
      </c>
      <c r="M33" s="53">
        <f t="shared" si="1"/>
        <v>0</v>
      </c>
      <c r="N33" s="50">
        <f t="shared" si="3"/>
        <v>-81.999999999999972</v>
      </c>
      <c r="O33" s="83"/>
    </row>
    <row r="34" spans="1:15" s="28" customFormat="1">
      <c r="A34" s="137" t="s">
        <v>29</v>
      </c>
      <c r="B34" s="126" t="s">
        <v>54</v>
      </c>
      <c r="C34" s="47"/>
      <c r="D34" s="51"/>
      <c r="E34" s="111"/>
      <c r="F34" s="48"/>
      <c r="G34" s="47"/>
      <c r="H34" s="51"/>
      <c r="I34" s="52" t="s">
        <v>64</v>
      </c>
      <c r="J34" s="53">
        <f t="shared" si="0"/>
        <v>0</v>
      </c>
      <c r="K34" s="65">
        <v>0</v>
      </c>
      <c r="L34" s="49">
        <f t="shared" si="2"/>
        <v>0</v>
      </c>
      <c r="M34" s="53">
        <f t="shared" si="1"/>
        <v>0</v>
      </c>
      <c r="N34" s="50">
        <f t="shared" si="3"/>
        <v>-81.999999999999972</v>
      </c>
      <c r="O34" s="214" t="s">
        <v>65</v>
      </c>
    </row>
    <row r="35" spans="1:15" s="28" customFormat="1">
      <c r="A35" s="137" t="s">
        <v>31</v>
      </c>
      <c r="B35" s="126" t="s">
        <v>55</v>
      </c>
      <c r="C35" s="47"/>
      <c r="D35" s="51"/>
      <c r="E35" s="111"/>
      <c r="F35" s="48"/>
      <c r="G35" s="47"/>
      <c r="H35" s="51"/>
      <c r="I35" s="52" t="s">
        <v>64</v>
      </c>
      <c r="J35" s="53">
        <f t="shared" si="0"/>
        <v>0</v>
      </c>
      <c r="K35" s="65">
        <v>0</v>
      </c>
      <c r="L35" s="49">
        <f t="shared" si="2"/>
        <v>0</v>
      </c>
      <c r="M35" s="53">
        <f t="shared" si="1"/>
        <v>0</v>
      </c>
      <c r="N35" s="50">
        <f t="shared" si="3"/>
        <v>-81.999999999999972</v>
      </c>
      <c r="O35" s="214" t="s">
        <v>65</v>
      </c>
    </row>
    <row r="36" spans="1:15" s="28" customFormat="1">
      <c r="A36" s="137" t="s">
        <v>18</v>
      </c>
      <c r="B36" s="126" t="s">
        <v>56</v>
      </c>
      <c r="C36" s="47"/>
      <c r="D36" s="51"/>
      <c r="E36" s="111"/>
      <c r="F36" s="48"/>
      <c r="G36" s="47"/>
      <c r="H36" s="51"/>
      <c r="I36" s="52" t="s">
        <v>63</v>
      </c>
      <c r="J36" s="53">
        <f t="shared" si="0"/>
        <v>0</v>
      </c>
      <c r="K36" s="65">
        <v>0</v>
      </c>
      <c r="L36" s="49">
        <f t="shared" si="2"/>
        <v>0</v>
      </c>
      <c r="M36" s="53">
        <f t="shared" si="1"/>
        <v>0</v>
      </c>
      <c r="N36" s="50">
        <f t="shared" si="3"/>
        <v>-81.999999999999972</v>
      </c>
      <c r="O36" s="54"/>
    </row>
    <row r="37" spans="1:15" s="18" customFormat="1">
      <c r="A37" s="136"/>
      <c r="B37" s="67"/>
      <c r="C37" s="46"/>
      <c r="D37" s="46"/>
      <c r="E37" s="45"/>
      <c r="F37" s="38"/>
      <c r="G37" s="46"/>
      <c r="H37" s="46"/>
      <c r="I37" s="39"/>
      <c r="J37" s="42"/>
      <c r="K37" s="62"/>
      <c r="L37" s="40"/>
      <c r="M37" s="42"/>
      <c r="N37" s="43"/>
      <c r="O37" s="44"/>
    </row>
    <row r="38" spans="1:15" ht="15.75" thickBot="1">
      <c r="A38" s="141"/>
      <c r="B38" s="140"/>
      <c r="C38" s="78"/>
      <c r="D38" s="78"/>
      <c r="E38" s="112"/>
      <c r="F38" s="79"/>
      <c r="G38" s="78"/>
      <c r="H38" s="78"/>
      <c r="I38" s="77" t="s">
        <v>66</v>
      </c>
      <c r="J38" s="115">
        <f>SUM(J6:J36)</f>
        <v>0</v>
      </c>
      <c r="K38" s="85">
        <f>SUM(K6:K36)</f>
        <v>5.666666666666667</v>
      </c>
      <c r="L38" s="219" t="s">
        <v>57</v>
      </c>
      <c r="M38" s="219"/>
      <c r="N38" s="80">
        <f>N36</f>
        <v>-81.999999999999972</v>
      </c>
      <c r="O38" s="81"/>
    </row>
    <row r="40" spans="1:15">
      <c r="A40" s="19" t="s">
        <v>58</v>
      </c>
      <c r="B40" s="19"/>
      <c r="L40" s="20" t="s">
        <v>59</v>
      </c>
      <c r="M40" s="20"/>
    </row>
    <row r="41" spans="1:15">
      <c r="A41" s="1" t="s">
        <v>2</v>
      </c>
      <c r="D41" s="1" t="s">
        <v>60</v>
      </c>
      <c r="L41" s="1" t="s">
        <v>2</v>
      </c>
      <c r="N41" s="1" t="s">
        <v>60</v>
      </c>
    </row>
    <row r="42" spans="1:15">
      <c r="A42" s="21">
        <f ca="1">TODAY()</f>
        <v>44202</v>
      </c>
      <c r="B42" s="21"/>
      <c r="D42" s="1" t="s">
        <v>61</v>
      </c>
      <c r="N42" s="1" t="s">
        <v>62</v>
      </c>
    </row>
  </sheetData>
  <sheetProtection algorithmName="SHA-512" hashValue="u/ARa9slMV3zqIG5HdjxvG78fHkhrZcL6E53C68653Vyq6vJeyF6+sr4zT7xV2m7gdCZwRD8HzGuNps6LR/L8w==" saltValue="CWysCXFBItxlRFS1rZ9AbA==" spinCount="100000" sheet="1" formatCells="0" formatColumns="0" formatRows="0" insertColumns="0" insertRows="0" insertHyperlinks="0" deleteColumns="0" deleteRows="0" sort="0" autoFilter="0" pivotTables="0"/>
  <mergeCells count="7">
    <mergeCell ref="A1:O1"/>
    <mergeCell ref="L38:M38"/>
    <mergeCell ref="C2:D2"/>
    <mergeCell ref="E2:F2"/>
    <mergeCell ref="G2:H2"/>
    <mergeCell ref="L2:N2"/>
    <mergeCell ref="L4:M4"/>
  </mergeCells>
  <phoneticPr fontId="29" type="noConversion"/>
  <conditionalFormatting sqref="N38">
    <cfRule type="cellIs" dxfId="1" priority="2" operator="lessThan">
      <formula>0</formula>
    </cfRule>
  </conditionalFormatting>
  <conditionalFormatting sqref="N4">
    <cfRule type="cellIs" dxfId="0" priority="1" operator="lessThan">
      <formula>0</formula>
    </cfRule>
  </conditionalFormatting>
  <pageMargins left="0.23622047244094491" right="0.23622047244094491" top="1.4566929133858268" bottom="0.74803149606299213" header="0.31496062992125984" footer="0.31496062992125984"/>
  <pageSetup paperSize="9" scale="76"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1:D33"/>
  <sheetViews>
    <sheetView showGridLines="0" view="pageLayout" zoomScaleNormal="100" workbookViewId="0">
      <selection activeCell="E7" sqref="E7"/>
    </sheetView>
  </sheetViews>
  <sheetFormatPr baseColWidth="10" defaultColWidth="9.28515625" defaultRowHeight="15"/>
  <cols>
    <col min="1" max="1" width="8.7109375" style="18" customWidth="1"/>
    <col min="2" max="2" width="6.28515625" style="18" customWidth="1"/>
    <col min="3" max="3" width="27.140625" style="18" customWidth="1"/>
    <col min="4" max="1026" width="11" style="18" customWidth="1"/>
    <col min="1027" max="16384" width="9.28515625" style="18"/>
  </cols>
  <sheetData>
    <row r="1" spans="2:4" ht="20.25">
      <c r="B1" s="169" t="s">
        <v>84</v>
      </c>
    </row>
    <row r="2" spans="2:4" ht="12.75" customHeight="1">
      <c r="B2" s="166"/>
    </row>
    <row r="3" spans="2:4" ht="16.5" thickBot="1">
      <c r="B3" s="166"/>
    </row>
    <row r="4" spans="2:4" ht="15.75" thickBot="1">
      <c r="B4" s="202" t="s">
        <v>85</v>
      </c>
      <c r="C4" s="203" t="s">
        <v>20</v>
      </c>
    </row>
    <row r="5" spans="2:4" ht="15.75" thickBot="1">
      <c r="B5" s="204" t="s">
        <v>86</v>
      </c>
      <c r="C5" s="205" t="s">
        <v>87</v>
      </c>
    </row>
    <row r="6" spans="2:4" ht="15.75" thickBot="1">
      <c r="B6" s="204" t="s">
        <v>88</v>
      </c>
      <c r="C6" s="205" t="s">
        <v>89</v>
      </c>
    </row>
    <row r="7" spans="2:4" ht="45.75" thickBot="1">
      <c r="B7" s="204" t="s">
        <v>90</v>
      </c>
      <c r="C7" s="205" t="s">
        <v>91</v>
      </c>
    </row>
    <row r="8" spans="2:4" ht="39.75" customHeight="1" thickBot="1">
      <c r="B8" s="216" t="s">
        <v>92</v>
      </c>
      <c r="C8" s="205" t="s">
        <v>93</v>
      </c>
    </row>
    <row r="9" spans="2:4" ht="63" customHeight="1" thickBot="1">
      <c r="B9" s="217"/>
      <c r="C9" s="205" t="s">
        <v>94</v>
      </c>
    </row>
    <row r="10" spans="2:4" ht="49.5" customHeight="1" thickBot="1">
      <c r="B10" s="204" t="s">
        <v>95</v>
      </c>
      <c r="C10" s="205" t="s">
        <v>96</v>
      </c>
    </row>
    <row r="11" spans="2:4" ht="30.75" thickBot="1">
      <c r="B11" s="204" t="s">
        <v>97</v>
      </c>
      <c r="C11" s="205" t="s">
        <v>98</v>
      </c>
    </row>
    <row r="12" spans="2:4" ht="60.75" thickBot="1">
      <c r="B12" s="204" t="s">
        <v>99</v>
      </c>
      <c r="C12" s="205" t="s">
        <v>100</v>
      </c>
    </row>
    <row r="13" spans="2:4" ht="45" customHeight="1" thickBot="1">
      <c r="B13" s="204" t="s">
        <v>101</v>
      </c>
      <c r="C13" s="205" t="s">
        <v>102</v>
      </c>
    </row>
    <row r="14" spans="2:4" ht="33" customHeight="1" thickBot="1">
      <c r="B14" s="204" t="s">
        <v>103</v>
      </c>
      <c r="C14" s="205" t="s">
        <v>104</v>
      </c>
    </row>
    <row r="15" spans="2:4" ht="48.75" customHeight="1" thickBot="1">
      <c r="B15" s="204" t="s">
        <v>105</v>
      </c>
      <c r="C15" s="205" t="s">
        <v>106</v>
      </c>
      <c r="D15" s="104"/>
    </row>
    <row r="16" spans="2:4" ht="15.75" thickBot="1">
      <c r="B16" s="204" t="s">
        <v>107</v>
      </c>
      <c r="C16" s="205" t="s">
        <v>108</v>
      </c>
    </row>
    <row r="17" spans="2:3" ht="15.75" thickBot="1">
      <c r="B17" s="204" t="s">
        <v>109</v>
      </c>
      <c r="C17" s="205" t="s">
        <v>110</v>
      </c>
    </row>
    <row r="18" spans="2:3" ht="15.75" thickBot="1">
      <c r="B18" s="204" t="s">
        <v>111</v>
      </c>
      <c r="C18" s="205" t="s">
        <v>112</v>
      </c>
    </row>
    <row r="19" spans="2:3" ht="45.75" thickBot="1">
      <c r="B19" s="204" t="s">
        <v>113</v>
      </c>
      <c r="C19" s="205" t="s">
        <v>114</v>
      </c>
    </row>
    <row r="20" spans="2:3" ht="45.75" thickBot="1">
      <c r="B20" s="204" t="s">
        <v>115</v>
      </c>
      <c r="C20" s="205" t="s">
        <v>116</v>
      </c>
    </row>
    <row r="21" spans="2:3" ht="30.75" thickBot="1">
      <c r="B21" s="204" t="s">
        <v>117</v>
      </c>
      <c r="C21" s="205" t="s">
        <v>118</v>
      </c>
    </row>
    <row r="22" spans="2:3" ht="30.75" thickBot="1">
      <c r="B22" s="204" t="s">
        <v>119</v>
      </c>
      <c r="C22" s="205" t="s">
        <v>120</v>
      </c>
    </row>
    <row r="23" spans="2:3" ht="30.75" thickBot="1">
      <c r="B23" s="204" t="s">
        <v>121</v>
      </c>
      <c r="C23" s="205" t="s">
        <v>122</v>
      </c>
    </row>
    <row r="24" spans="2:3" ht="30.75" thickBot="1">
      <c r="B24" s="204" t="s">
        <v>123</v>
      </c>
      <c r="C24" s="205" t="s">
        <v>124</v>
      </c>
    </row>
    <row r="25" spans="2:3" ht="30.75" thickBot="1">
      <c r="B25" s="204" t="s">
        <v>125</v>
      </c>
      <c r="C25" s="205" t="s">
        <v>126</v>
      </c>
    </row>
    <row r="26" spans="2:3" ht="15.75" thickBot="1">
      <c r="B26" s="204" t="s">
        <v>127</v>
      </c>
      <c r="C26" s="205" t="s">
        <v>128</v>
      </c>
    </row>
    <row r="27" spans="2:3" ht="15.75" thickBot="1">
      <c r="B27" s="204" t="s">
        <v>129</v>
      </c>
      <c r="C27" s="205" t="s">
        <v>130</v>
      </c>
    </row>
    <row r="28" spans="2:3" ht="15.75" thickBot="1">
      <c r="B28" s="204" t="s">
        <v>131</v>
      </c>
      <c r="C28" s="205" t="s">
        <v>132</v>
      </c>
    </row>
    <row r="29" spans="2:3" ht="30.75" thickBot="1">
      <c r="B29" s="204" t="s">
        <v>133</v>
      </c>
      <c r="C29" s="205" t="s">
        <v>134</v>
      </c>
    </row>
    <row r="30" spans="2:3" ht="30.75" thickBot="1">
      <c r="B30" s="204" t="s">
        <v>135</v>
      </c>
      <c r="C30" s="205" t="s">
        <v>136</v>
      </c>
    </row>
    <row r="31" spans="2:3" ht="30.75" thickBot="1">
      <c r="B31" s="204" t="s">
        <v>137</v>
      </c>
      <c r="C31" s="205" t="s">
        <v>138</v>
      </c>
    </row>
    <row r="32" spans="2:3" ht="15.75" thickBot="1">
      <c r="B32" s="204" t="s">
        <v>139</v>
      </c>
      <c r="C32" s="205" t="s">
        <v>140</v>
      </c>
    </row>
    <row r="33" spans="2:3" ht="15.75" thickBot="1">
      <c r="B33" s="204" t="s">
        <v>141</v>
      </c>
      <c r="C33" s="205" t="s">
        <v>142</v>
      </c>
    </row>
  </sheetData>
  <mergeCells count="1">
    <mergeCell ref="B8:B9"/>
  </mergeCells>
  <pageMargins left="0.25" right="0.25" top="0.75" bottom="0.75" header="0.3" footer="0.3"/>
  <pageSetup paperSize="9" scale="77" firstPageNumber="0" orientation="portrait" horizontalDpi="300" verticalDpi="300" r:id="rId1"/>
  <headerFooter>
    <oddFooter>&amp;C&amp;"Times New Roman,Standard"&amp;12Seite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S42"/>
  <sheetViews>
    <sheetView view="pageLayout" zoomScale="85" zoomScaleNormal="100" zoomScalePageLayoutView="85" workbookViewId="0">
      <selection activeCell="O7" sqref="O7"/>
    </sheetView>
  </sheetViews>
  <sheetFormatPr baseColWidth="10" defaultColWidth="0.8554687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9" s="18" customFormat="1" ht="16.5" thickBot="1">
      <c r="A1" s="218" t="s">
        <v>67</v>
      </c>
      <c r="B1" s="218"/>
      <c r="C1" s="218"/>
      <c r="D1" s="218"/>
      <c r="E1" s="218"/>
      <c r="F1" s="218"/>
      <c r="G1" s="218"/>
      <c r="H1" s="218"/>
      <c r="I1" s="218"/>
      <c r="J1" s="218"/>
      <c r="K1" s="218"/>
      <c r="L1" s="218"/>
      <c r="M1" s="218"/>
      <c r="N1" s="218"/>
      <c r="O1" s="218"/>
    </row>
    <row r="2" spans="1:19"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9" s="5" customFormat="1" ht="29.25" customHeight="1">
      <c r="A3" s="95"/>
      <c r="B3" s="92"/>
      <c r="C3" s="6" t="s">
        <v>10</v>
      </c>
      <c r="D3" s="107" t="s">
        <v>11</v>
      </c>
      <c r="E3" s="31" t="s">
        <v>10</v>
      </c>
      <c r="F3" s="32" t="s">
        <v>11</v>
      </c>
      <c r="G3" s="32" t="s">
        <v>10</v>
      </c>
      <c r="H3" s="107" t="s">
        <v>11</v>
      </c>
      <c r="I3" s="33" t="s">
        <v>12</v>
      </c>
      <c r="J3" s="114" t="s">
        <v>13</v>
      </c>
      <c r="K3" s="9" t="s">
        <v>13</v>
      </c>
      <c r="L3" s="8" t="s">
        <v>14</v>
      </c>
      <c r="M3" s="8" t="s">
        <v>15</v>
      </c>
      <c r="N3" s="6" t="s">
        <v>16</v>
      </c>
      <c r="O3" s="10"/>
    </row>
    <row r="4" spans="1:19" s="14" customFormat="1">
      <c r="A4" s="96"/>
      <c r="B4" s="16"/>
      <c r="C4" s="11"/>
      <c r="D4" s="15"/>
      <c r="E4" s="22"/>
      <c r="F4" s="16"/>
      <c r="G4" s="15"/>
      <c r="H4" s="15"/>
      <c r="I4" s="170"/>
      <c r="J4" s="118"/>
      <c r="K4" s="12"/>
      <c r="L4" s="226" t="s">
        <v>17</v>
      </c>
      <c r="M4" s="226"/>
      <c r="N4" s="215"/>
      <c r="O4" s="13"/>
    </row>
    <row r="5" spans="1:19" s="17" customFormat="1">
      <c r="A5" s="138"/>
      <c r="B5" s="57"/>
      <c r="C5" s="56"/>
      <c r="D5" s="143"/>
      <c r="E5" s="60"/>
      <c r="F5" s="57"/>
      <c r="G5" s="56"/>
      <c r="H5" s="56"/>
      <c r="I5" s="185"/>
      <c r="J5" s="116"/>
      <c r="K5" s="39"/>
      <c r="L5" s="60"/>
      <c r="M5" s="42"/>
      <c r="N5" s="57"/>
      <c r="O5" s="61"/>
    </row>
    <row r="6" spans="1:19" s="18" customFormat="1">
      <c r="A6" s="137" t="s">
        <v>18</v>
      </c>
      <c r="B6" s="186" t="s">
        <v>19</v>
      </c>
      <c r="C6" s="87"/>
      <c r="D6" s="87"/>
      <c r="E6" s="101"/>
      <c r="F6" s="88"/>
      <c r="G6" s="87"/>
      <c r="H6" s="87"/>
      <c r="I6" s="181" t="s">
        <v>20</v>
      </c>
      <c r="J6" s="90">
        <f t="shared" ref="J6:J36" si="0">(D6-C6)+(F6-E6)-(H6-G6)</f>
        <v>0</v>
      </c>
      <c r="K6" s="187">
        <v>0</v>
      </c>
      <c r="L6" s="89">
        <f t="shared" ref="L6:L36" si="1">IF(J6&gt;K6,J6-K6,0)</f>
        <v>0</v>
      </c>
      <c r="M6" s="90">
        <f t="shared" ref="M6:M36" si="2">IF(J6&gt;=K6,0,K6-J6)</f>
        <v>0</v>
      </c>
      <c r="N6" s="100">
        <f>N4+L6-M6</f>
        <v>0</v>
      </c>
      <c r="O6" s="44"/>
    </row>
    <row r="7" spans="1:19" s="55" customFormat="1">
      <c r="A7" s="136" t="s">
        <v>21</v>
      </c>
      <c r="B7" s="57" t="s">
        <v>22</v>
      </c>
      <c r="C7" s="46"/>
      <c r="D7" s="46"/>
      <c r="E7" s="45"/>
      <c r="F7" s="38"/>
      <c r="G7" s="46"/>
      <c r="H7" s="46"/>
      <c r="I7" s="172"/>
      <c r="J7" s="42">
        <f t="shared" si="0"/>
        <v>0</v>
      </c>
      <c r="K7" s="41">
        <v>0.33333333333333331</v>
      </c>
      <c r="L7" s="40">
        <f t="shared" si="1"/>
        <v>0</v>
      </c>
      <c r="M7" s="42">
        <f t="shared" si="2"/>
        <v>0.33333333333333331</v>
      </c>
      <c r="N7" s="43">
        <f t="shared" ref="N7:N34" si="3">N6+L7-M7</f>
        <v>-0.33333333333333331</v>
      </c>
      <c r="O7" s="44"/>
    </row>
    <row r="8" spans="1:19" s="55" customFormat="1">
      <c r="A8" s="136" t="s">
        <v>23</v>
      </c>
      <c r="B8" s="93" t="s">
        <v>24</v>
      </c>
      <c r="C8" s="46"/>
      <c r="D8" s="46"/>
      <c r="E8" s="45"/>
      <c r="F8" s="38"/>
      <c r="G8" s="46"/>
      <c r="H8" s="46"/>
      <c r="I8" s="173"/>
      <c r="J8" s="42">
        <f t="shared" si="0"/>
        <v>0</v>
      </c>
      <c r="K8" s="41">
        <v>0.33333333333333331</v>
      </c>
      <c r="L8" s="40">
        <f t="shared" si="1"/>
        <v>0</v>
      </c>
      <c r="M8" s="42">
        <f t="shared" si="2"/>
        <v>0.33333333333333331</v>
      </c>
      <c r="N8" s="43">
        <f t="shared" si="3"/>
        <v>-0.66666666666666663</v>
      </c>
      <c r="O8" s="44"/>
    </row>
    <row r="9" spans="1:19" s="55" customFormat="1">
      <c r="A9" s="137" t="s">
        <v>25</v>
      </c>
      <c r="B9" s="206" t="s">
        <v>26</v>
      </c>
      <c r="C9" s="87"/>
      <c r="D9" s="87"/>
      <c r="E9" s="101"/>
      <c r="F9" s="88"/>
      <c r="G9" s="87"/>
      <c r="H9" s="87"/>
      <c r="I9" s="181"/>
      <c r="J9" s="90">
        <f t="shared" si="0"/>
        <v>0</v>
      </c>
      <c r="K9" s="187">
        <v>0</v>
      </c>
      <c r="L9" s="89">
        <f t="shared" si="1"/>
        <v>0</v>
      </c>
      <c r="M9" s="90">
        <f t="shared" si="2"/>
        <v>0</v>
      </c>
      <c r="N9" s="100">
        <f t="shared" si="3"/>
        <v>-0.66666666666666663</v>
      </c>
      <c r="O9" s="44"/>
    </row>
    <row r="10" spans="1:19" s="55" customFormat="1">
      <c r="A10" s="137" t="s">
        <v>27</v>
      </c>
      <c r="B10" s="186" t="s">
        <v>28</v>
      </c>
      <c r="C10" s="87"/>
      <c r="D10" s="87"/>
      <c r="E10" s="101"/>
      <c r="F10" s="88"/>
      <c r="G10" s="87"/>
      <c r="H10" s="87"/>
      <c r="I10" s="181"/>
      <c r="J10" s="90">
        <f>(D10-C10)+(F10-E10)-(H10-G10)</f>
        <v>0</v>
      </c>
      <c r="K10" s="187">
        <v>0</v>
      </c>
      <c r="L10" s="89">
        <f t="shared" si="1"/>
        <v>0</v>
      </c>
      <c r="M10" s="90">
        <f t="shared" si="2"/>
        <v>0</v>
      </c>
      <c r="N10" s="100">
        <f t="shared" si="3"/>
        <v>-0.66666666666666663</v>
      </c>
      <c r="O10" s="44"/>
    </row>
    <row r="11" spans="1:19" s="55" customFormat="1">
      <c r="A11" s="136" t="s">
        <v>29</v>
      </c>
      <c r="B11" s="57" t="s">
        <v>30</v>
      </c>
      <c r="C11" s="46"/>
      <c r="D11" s="46"/>
      <c r="E11" s="45"/>
      <c r="F11" s="38"/>
      <c r="G11" s="46"/>
      <c r="H11" s="46"/>
      <c r="I11" s="173"/>
      <c r="J11" s="42">
        <f t="shared" si="0"/>
        <v>0</v>
      </c>
      <c r="K11" s="41">
        <v>0.33333333333333331</v>
      </c>
      <c r="L11" s="40">
        <f t="shared" si="1"/>
        <v>0</v>
      </c>
      <c r="M11" s="42">
        <f t="shared" si="2"/>
        <v>0.33333333333333331</v>
      </c>
      <c r="N11" s="43">
        <f t="shared" si="3"/>
        <v>-1</v>
      </c>
      <c r="O11" s="44"/>
    </row>
    <row r="12" spans="1:19" s="18" customFormat="1">
      <c r="A12" s="136" t="s">
        <v>31</v>
      </c>
      <c r="B12" s="57" t="s">
        <v>32</v>
      </c>
      <c r="C12" s="46"/>
      <c r="D12" s="46"/>
      <c r="E12" s="45"/>
      <c r="F12" s="38"/>
      <c r="G12" s="46"/>
      <c r="H12" s="46"/>
      <c r="I12" s="171"/>
      <c r="J12" s="42">
        <f t="shared" si="0"/>
        <v>0</v>
      </c>
      <c r="K12" s="41">
        <v>0.33333333333333331</v>
      </c>
      <c r="L12" s="40">
        <f t="shared" si="1"/>
        <v>0</v>
      </c>
      <c r="M12" s="42">
        <f t="shared" si="2"/>
        <v>0.33333333333333331</v>
      </c>
      <c r="N12" s="43">
        <f t="shared" si="3"/>
        <v>-1.3333333333333333</v>
      </c>
      <c r="O12" s="44"/>
    </row>
    <row r="13" spans="1:19" s="18" customFormat="1">
      <c r="A13" s="136" t="s">
        <v>18</v>
      </c>
      <c r="B13" s="57" t="s">
        <v>33</v>
      </c>
      <c r="C13" s="46"/>
      <c r="D13" s="46"/>
      <c r="E13" s="45"/>
      <c r="F13" s="38"/>
      <c r="G13" s="46"/>
      <c r="H13" s="46"/>
      <c r="I13" s="171"/>
      <c r="J13" s="42">
        <f t="shared" si="0"/>
        <v>0</v>
      </c>
      <c r="K13" s="41">
        <v>0.33333333333333298</v>
      </c>
      <c r="L13" s="40">
        <f t="shared" si="1"/>
        <v>0</v>
      </c>
      <c r="M13" s="42">
        <f t="shared" si="2"/>
        <v>0.33333333333333298</v>
      </c>
      <c r="N13" s="43">
        <f t="shared" si="3"/>
        <v>-1.6666666666666663</v>
      </c>
      <c r="O13" s="44"/>
      <c r="S13" s="55"/>
    </row>
    <row r="14" spans="1:19" s="55" customFormat="1">
      <c r="A14" s="136" t="s">
        <v>21</v>
      </c>
      <c r="B14" s="57" t="s">
        <v>34</v>
      </c>
      <c r="C14" s="46"/>
      <c r="D14" s="46"/>
      <c r="E14" s="45"/>
      <c r="F14" s="38"/>
      <c r="G14" s="46"/>
      <c r="H14" s="46"/>
      <c r="I14" s="173"/>
      <c r="J14" s="42">
        <f t="shared" si="0"/>
        <v>0</v>
      </c>
      <c r="K14" s="41">
        <v>0.33333333333333298</v>
      </c>
      <c r="L14" s="40">
        <f t="shared" si="1"/>
        <v>0</v>
      </c>
      <c r="M14" s="42">
        <f t="shared" si="2"/>
        <v>0.33333333333333298</v>
      </c>
      <c r="N14" s="43">
        <f t="shared" si="3"/>
        <v>-1.9999999999999993</v>
      </c>
      <c r="O14" s="123"/>
    </row>
    <row r="15" spans="1:19" s="55" customFormat="1">
      <c r="A15" s="136" t="s">
        <v>23</v>
      </c>
      <c r="B15" s="93" t="s">
        <v>35</v>
      </c>
      <c r="C15" s="46"/>
      <c r="D15" s="46"/>
      <c r="E15" s="45"/>
      <c r="F15" s="38"/>
      <c r="G15" s="46"/>
      <c r="H15" s="46"/>
      <c r="I15" s="173"/>
      <c r="J15" s="42">
        <f t="shared" si="0"/>
        <v>0</v>
      </c>
      <c r="K15" s="41">
        <v>0.33333333333333298</v>
      </c>
      <c r="L15" s="40">
        <f t="shared" si="1"/>
        <v>0</v>
      </c>
      <c r="M15" s="42">
        <f t="shared" si="2"/>
        <v>0.33333333333333298</v>
      </c>
      <c r="N15" s="43">
        <f t="shared" si="3"/>
        <v>-2.3333333333333321</v>
      </c>
      <c r="O15" s="44"/>
    </row>
    <row r="16" spans="1:19" s="55" customFormat="1">
      <c r="A16" s="137" t="s">
        <v>25</v>
      </c>
      <c r="B16" s="206" t="s">
        <v>36</v>
      </c>
      <c r="C16" s="87"/>
      <c r="D16" s="87"/>
      <c r="E16" s="101"/>
      <c r="F16" s="88"/>
      <c r="G16" s="87"/>
      <c r="H16" s="87"/>
      <c r="I16" s="181"/>
      <c r="J16" s="90">
        <f t="shared" si="0"/>
        <v>0</v>
      </c>
      <c r="K16" s="187">
        <v>0</v>
      </c>
      <c r="L16" s="89">
        <f t="shared" si="1"/>
        <v>0</v>
      </c>
      <c r="M16" s="90">
        <f t="shared" si="2"/>
        <v>0</v>
      </c>
      <c r="N16" s="100">
        <f t="shared" si="3"/>
        <v>-2.3333333333333321</v>
      </c>
      <c r="O16" s="44"/>
    </row>
    <row r="17" spans="1:15" s="55" customFormat="1">
      <c r="A17" s="137" t="s">
        <v>27</v>
      </c>
      <c r="B17" s="186" t="s">
        <v>37</v>
      </c>
      <c r="C17" s="87"/>
      <c r="D17" s="87"/>
      <c r="E17" s="101"/>
      <c r="F17" s="88"/>
      <c r="G17" s="87"/>
      <c r="H17" s="87"/>
      <c r="I17" s="181"/>
      <c r="J17" s="90">
        <f t="shared" si="0"/>
        <v>0</v>
      </c>
      <c r="K17" s="187">
        <v>0</v>
      </c>
      <c r="L17" s="89">
        <f t="shared" si="1"/>
        <v>0</v>
      </c>
      <c r="M17" s="90">
        <f t="shared" si="2"/>
        <v>0</v>
      </c>
      <c r="N17" s="100">
        <f t="shared" si="3"/>
        <v>-2.3333333333333321</v>
      </c>
      <c r="O17" s="44"/>
    </row>
    <row r="18" spans="1:15" s="55" customFormat="1">
      <c r="A18" s="136" t="s">
        <v>29</v>
      </c>
      <c r="B18" s="57" t="s">
        <v>38</v>
      </c>
      <c r="C18" s="46"/>
      <c r="D18" s="46"/>
      <c r="E18" s="45"/>
      <c r="F18" s="38"/>
      <c r="G18" s="46"/>
      <c r="H18" s="46"/>
      <c r="I18" s="173"/>
      <c r="J18" s="42">
        <f t="shared" si="0"/>
        <v>0</v>
      </c>
      <c r="K18" s="41">
        <v>0.33333333333333298</v>
      </c>
      <c r="L18" s="40">
        <f t="shared" si="1"/>
        <v>0</v>
      </c>
      <c r="M18" s="42">
        <f t="shared" si="2"/>
        <v>0.33333333333333298</v>
      </c>
      <c r="N18" s="43">
        <f t="shared" si="3"/>
        <v>-2.6666666666666652</v>
      </c>
      <c r="O18" s="44"/>
    </row>
    <row r="19" spans="1:15" s="18" customFormat="1">
      <c r="A19" s="136" t="s">
        <v>31</v>
      </c>
      <c r="B19" s="57" t="s">
        <v>39</v>
      </c>
      <c r="C19" s="46"/>
      <c r="D19" s="46"/>
      <c r="E19" s="45"/>
      <c r="F19" s="38"/>
      <c r="G19" s="46"/>
      <c r="H19" s="46"/>
      <c r="I19" s="173"/>
      <c r="J19" s="42">
        <f t="shared" si="0"/>
        <v>0</v>
      </c>
      <c r="K19" s="41">
        <v>0.33333333333333331</v>
      </c>
      <c r="L19" s="40">
        <f t="shared" si="1"/>
        <v>0</v>
      </c>
      <c r="M19" s="42">
        <f t="shared" si="2"/>
        <v>0.33333333333333331</v>
      </c>
      <c r="N19" s="43">
        <f t="shared" si="3"/>
        <v>-2.9999999999999987</v>
      </c>
      <c r="O19" s="44"/>
    </row>
    <row r="20" spans="1:15" s="18" customFormat="1">
      <c r="A20" s="136" t="s">
        <v>18</v>
      </c>
      <c r="B20" s="57" t="s">
        <v>40</v>
      </c>
      <c r="C20" s="46"/>
      <c r="D20" s="46"/>
      <c r="E20" s="45"/>
      <c r="F20" s="38"/>
      <c r="G20" s="46"/>
      <c r="H20" s="46"/>
      <c r="I20" s="173"/>
      <c r="J20" s="42">
        <f t="shared" si="0"/>
        <v>0</v>
      </c>
      <c r="K20" s="41">
        <v>0.33333333333333398</v>
      </c>
      <c r="L20" s="40">
        <f t="shared" si="1"/>
        <v>0</v>
      </c>
      <c r="M20" s="42">
        <f t="shared" si="2"/>
        <v>0.33333333333333398</v>
      </c>
      <c r="N20" s="43">
        <f t="shared" si="3"/>
        <v>-3.3333333333333326</v>
      </c>
      <c r="O20" s="44"/>
    </row>
    <row r="21" spans="1:15" s="55" customFormat="1">
      <c r="A21" s="136" t="s">
        <v>21</v>
      </c>
      <c r="B21" s="57" t="s">
        <v>41</v>
      </c>
      <c r="C21" s="46"/>
      <c r="D21" s="46"/>
      <c r="E21" s="45"/>
      <c r="F21" s="38"/>
      <c r="G21" s="46"/>
      <c r="H21" s="46"/>
      <c r="I21" s="173"/>
      <c r="J21" s="42">
        <f t="shared" si="0"/>
        <v>0</v>
      </c>
      <c r="K21" s="41">
        <v>0.33333333333333398</v>
      </c>
      <c r="L21" s="40">
        <f t="shared" si="1"/>
        <v>0</v>
      </c>
      <c r="M21" s="42">
        <f t="shared" si="2"/>
        <v>0.33333333333333398</v>
      </c>
      <c r="N21" s="43">
        <f t="shared" si="3"/>
        <v>-3.6666666666666665</v>
      </c>
      <c r="O21" s="44"/>
    </row>
    <row r="22" spans="1:15" s="55" customFormat="1">
      <c r="A22" s="136" t="s">
        <v>23</v>
      </c>
      <c r="B22" s="93" t="s">
        <v>42</v>
      </c>
      <c r="C22" s="46"/>
      <c r="D22" s="46"/>
      <c r="E22" s="45"/>
      <c r="F22" s="38"/>
      <c r="G22" s="46"/>
      <c r="H22" s="46"/>
      <c r="I22" s="173"/>
      <c r="J22" s="42">
        <f t="shared" si="0"/>
        <v>0</v>
      </c>
      <c r="K22" s="41">
        <v>0.33333333333333398</v>
      </c>
      <c r="L22" s="40">
        <f t="shared" si="1"/>
        <v>0</v>
      </c>
      <c r="M22" s="42">
        <f t="shared" si="2"/>
        <v>0.33333333333333398</v>
      </c>
      <c r="N22" s="43">
        <f t="shared" si="3"/>
        <v>-4.0000000000000009</v>
      </c>
      <c r="O22" s="44"/>
    </row>
    <row r="23" spans="1:15" s="55" customFormat="1">
      <c r="A23" s="137" t="s">
        <v>25</v>
      </c>
      <c r="B23" s="206" t="s">
        <v>43</v>
      </c>
      <c r="C23" s="87"/>
      <c r="D23" s="87"/>
      <c r="E23" s="101"/>
      <c r="F23" s="88"/>
      <c r="G23" s="87"/>
      <c r="H23" s="87"/>
      <c r="I23" s="181"/>
      <c r="J23" s="90">
        <f t="shared" si="0"/>
        <v>0</v>
      </c>
      <c r="K23" s="187">
        <v>0</v>
      </c>
      <c r="L23" s="89">
        <f t="shared" si="1"/>
        <v>0</v>
      </c>
      <c r="M23" s="90">
        <f t="shared" si="2"/>
        <v>0</v>
      </c>
      <c r="N23" s="100">
        <f t="shared" si="3"/>
        <v>-4.0000000000000009</v>
      </c>
      <c r="O23" s="44"/>
    </row>
    <row r="24" spans="1:15" s="55" customFormat="1">
      <c r="A24" s="137" t="s">
        <v>27</v>
      </c>
      <c r="B24" s="186" t="s">
        <v>44</v>
      </c>
      <c r="C24" s="87"/>
      <c r="D24" s="87"/>
      <c r="E24" s="101"/>
      <c r="F24" s="88"/>
      <c r="G24" s="87"/>
      <c r="H24" s="87"/>
      <c r="I24" s="181"/>
      <c r="J24" s="90">
        <f t="shared" si="0"/>
        <v>0</v>
      </c>
      <c r="K24" s="187">
        <v>0</v>
      </c>
      <c r="L24" s="89">
        <f t="shared" si="1"/>
        <v>0</v>
      </c>
      <c r="M24" s="90">
        <f t="shared" si="2"/>
        <v>0</v>
      </c>
      <c r="N24" s="100">
        <f t="shared" si="3"/>
        <v>-4.0000000000000009</v>
      </c>
      <c r="O24" s="44"/>
    </row>
    <row r="25" spans="1:15" s="55" customFormat="1">
      <c r="A25" s="136" t="s">
        <v>29</v>
      </c>
      <c r="B25" s="57" t="s">
        <v>45</v>
      </c>
      <c r="C25" s="46"/>
      <c r="D25" s="46"/>
      <c r="E25" s="45"/>
      <c r="F25" s="38"/>
      <c r="G25" s="46"/>
      <c r="H25" s="46"/>
      <c r="I25" s="173"/>
      <c r="J25" s="42">
        <f>(D25-C25)+(F25-E25)-(H25-G25)</f>
        <v>0</v>
      </c>
      <c r="K25" s="41">
        <v>0.33333333333333298</v>
      </c>
      <c r="L25" s="40">
        <f t="shared" si="1"/>
        <v>0</v>
      </c>
      <c r="M25" s="42">
        <f t="shared" si="2"/>
        <v>0.33333333333333298</v>
      </c>
      <c r="N25" s="43">
        <f t="shared" si="3"/>
        <v>-4.3333333333333339</v>
      </c>
      <c r="O25" s="44"/>
    </row>
    <row r="26" spans="1:15" s="18" customFormat="1">
      <c r="A26" s="136" t="s">
        <v>31</v>
      </c>
      <c r="B26" s="57" t="s">
        <v>46</v>
      </c>
      <c r="C26" s="46"/>
      <c r="D26" s="46"/>
      <c r="E26" s="45"/>
      <c r="F26" s="38"/>
      <c r="G26" s="46"/>
      <c r="H26" s="46"/>
      <c r="I26" s="171"/>
      <c r="J26" s="42">
        <f t="shared" si="0"/>
        <v>0</v>
      </c>
      <c r="K26" s="41">
        <v>0.33333333333333331</v>
      </c>
      <c r="L26" s="40">
        <f t="shared" si="1"/>
        <v>0</v>
      </c>
      <c r="M26" s="42">
        <f t="shared" si="2"/>
        <v>0.33333333333333331</v>
      </c>
      <c r="N26" s="43">
        <f t="shared" si="3"/>
        <v>-4.666666666666667</v>
      </c>
      <c r="O26" s="44"/>
    </row>
    <row r="27" spans="1:15" s="18" customFormat="1">
      <c r="A27" s="136" t="s">
        <v>18</v>
      </c>
      <c r="B27" s="57" t="s">
        <v>47</v>
      </c>
      <c r="C27" s="46"/>
      <c r="D27" s="46"/>
      <c r="E27" s="45"/>
      <c r="F27" s="38"/>
      <c r="G27" s="46"/>
      <c r="H27" s="46"/>
      <c r="I27" s="171"/>
      <c r="J27" s="42">
        <f t="shared" si="0"/>
        <v>0</v>
      </c>
      <c r="K27" s="41">
        <v>0.33333333333333398</v>
      </c>
      <c r="L27" s="40">
        <f t="shared" si="1"/>
        <v>0</v>
      </c>
      <c r="M27" s="42">
        <f t="shared" si="2"/>
        <v>0.33333333333333398</v>
      </c>
      <c r="N27" s="43">
        <f t="shared" si="3"/>
        <v>-5.0000000000000009</v>
      </c>
      <c r="O27" s="44"/>
    </row>
    <row r="28" spans="1:15" s="55" customFormat="1">
      <c r="A28" s="136" t="s">
        <v>21</v>
      </c>
      <c r="B28" s="57" t="s">
        <v>48</v>
      </c>
      <c r="C28" s="46"/>
      <c r="D28" s="46"/>
      <c r="E28" s="45"/>
      <c r="F28" s="38"/>
      <c r="G28" s="46"/>
      <c r="H28" s="46"/>
      <c r="I28" s="173"/>
      <c r="J28" s="42">
        <f t="shared" si="0"/>
        <v>0</v>
      </c>
      <c r="K28" s="41">
        <v>0.33333333333333398</v>
      </c>
      <c r="L28" s="40">
        <f t="shared" si="1"/>
        <v>0</v>
      </c>
      <c r="M28" s="42">
        <f t="shared" si="2"/>
        <v>0.33333333333333398</v>
      </c>
      <c r="N28" s="43">
        <f t="shared" si="3"/>
        <v>-5.3333333333333348</v>
      </c>
      <c r="O28" s="44"/>
    </row>
    <row r="29" spans="1:15" s="55" customFormat="1">
      <c r="A29" s="136" t="s">
        <v>23</v>
      </c>
      <c r="B29" s="93" t="s">
        <v>49</v>
      </c>
      <c r="C29" s="46"/>
      <c r="D29" s="46"/>
      <c r="E29" s="45"/>
      <c r="F29" s="38"/>
      <c r="G29" s="46"/>
      <c r="H29" s="46"/>
      <c r="I29" s="173"/>
      <c r="J29" s="42">
        <f t="shared" si="0"/>
        <v>0</v>
      </c>
      <c r="K29" s="41">
        <v>0.33333333333333398</v>
      </c>
      <c r="L29" s="40">
        <f t="shared" si="1"/>
        <v>0</v>
      </c>
      <c r="M29" s="42">
        <f t="shared" si="2"/>
        <v>0.33333333333333398</v>
      </c>
      <c r="N29" s="43">
        <f t="shared" si="3"/>
        <v>-5.6666666666666687</v>
      </c>
      <c r="O29" s="44"/>
    </row>
    <row r="30" spans="1:15" s="55" customFormat="1">
      <c r="A30" s="137" t="s">
        <v>25</v>
      </c>
      <c r="B30" s="206" t="s">
        <v>50</v>
      </c>
      <c r="C30" s="87"/>
      <c r="D30" s="87"/>
      <c r="E30" s="101"/>
      <c r="F30" s="88"/>
      <c r="G30" s="87"/>
      <c r="H30" s="87"/>
      <c r="I30" s="181"/>
      <c r="J30" s="90">
        <f t="shared" si="0"/>
        <v>0</v>
      </c>
      <c r="K30" s="187">
        <v>0</v>
      </c>
      <c r="L30" s="89">
        <f t="shared" si="1"/>
        <v>0</v>
      </c>
      <c r="M30" s="90">
        <f t="shared" si="2"/>
        <v>0</v>
      </c>
      <c r="N30" s="100">
        <f t="shared" si="3"/>
        <v>-5.6666666666666687</v>
      </c>
      <c r="O30" s="44"/>
    </row>
    <row r="31" spans="1:15" s="55" customFormat="1">
      <c r="A31" s="137" t="s">
        <v>27</v>
      </c>
      <c r="B31" s="186" t="s">
        <v>51</v>
      </c>
      <c r="C31" s="87"/>
      <c r="D31" s="87"/>
      <c r="E31" s="101"/>
      <c r="F31" s="88"/>
      <c r="G31" s="87"/>
      <c r="H31" s="87"/>
      <c r="I31" s="181"/>
      <c r="J31" s="90">
        <f t="shared" si="0"/>
        <v>0</v>
      </c>
      <c r="K31" s="187">
        <v>0</v>
      </c>
      <c r="L31" s="89">
        <f t="shared" si="1"/>
        <v>0</v>
      </c>
      <c r="M31" s="90">
        <f t="shared" si="2"/>
        <v>0</v>
      </c>
      <c r="N31" s="100">
        <f t="shared" si="3"/>
        <v>-5.6666666666666687</v>
      </c>
      <c r="O31" s="44"/>
    </row>
    <row r="32" spans="1:15" s="55" customFormat="1">
      <c r="A32" s="136" t="s">
        <v>29</v>
      </c>
      <c r="B32" s="57" t="s">
        <v>52</v>
      </c>
      <c r="C32" s="46"/>
      <c r="D32" s="46"/>
      <c r="E32" s="45"/>
      <c r="F32" s="38"/>
      <c r="G32" s="46"/>
      <c r="H32" s="46"/>
      <c r="I32" s="173"/>
      <c r="J32" s="42">
        <f t="shared" si="0"/>
        <v>0</v>
      </c>
      <c r="K32" s="41">
        <v>0.33333333333333298</v>
      </c>
      <c r="L32" s="40">
        <f t="shared" si="1"/>
        <v>0</v>
      </c>
      <c r="M32" s="42">
        <f t="shared" si="2"/>
        <v>0.33333333333333298</v>
      </c>
      <c r="N32" s="43">
        <f t="shared" si="3"/>
        <v>-6.0000000000000018</v>
      </c>
      <c r="O32" s="44"/>
    </row>
    <row r="33" spans="1:15" s="18" customFormat="1">
      <c r="A33" s="136" t="s">
        <v>31</v>
      </c>
      <c r="B33" s="57" t="s">
        <v>53</v>
      </c>
      <c r="C33" s="46"/>
      <c r="D33" s="46"/>
      <c r="E33" s="45"/>
      <c r="F33" s="38"/>
      <c r="G33" s="46"/>
      <c r="H33" s="46"/>
      <c r="I33" s="171"/>
      <c r="J33" s="42">
        <f>(D33-C33)+(F33-E33)-(H33-G33)</f>
        <v>0</v>
      </c>
      <c r="K33" s="41">
        <v>0.33333333333333331</v>
      </c>
      <c r="L33" s="40">
        <f t="shared" si="1"/>
        <v>0</v>
      </c>
      <c r="M33" s="42">
        <f t="shared" si="2"/>
        <v>0.33333333333333331</v>
      </c>
      <c r="N33" s="43">
        <f t="shared" si="3"/>
        <v>-6.3333333333333348</v>
      </c>
      <c r="O33" s="44"/>
    </row>
    <row r="34" spans="1:15" s="18" customFormat="1">
      <c r="A34" s="136" t="s">
        <v>18</v>
      </c>
      <c r="B34" s="57" t="s">
        <v>54</v>
      </c>
      <c r="C34" s="46"/>
      <c r="D34" s="46"/>
      <c r="E34" s="45"/>
      <c r="F34" s="38"/>
      <c r="G34" s="46"/>
      <c r="H34" s="46"/>
      <c r="I34" s="171"/>
      <c r="J34" s="42">
        <f>(D34-C34)+(F34-E34)-(H34-G34)</f>
        <v>0</v>
      </c>
      <c r="K34" s="41">
        <v>0.33333333333333398</v>
      </c>
      <c r="L34" s="40">
        <f t="shared" si="1"/>
        <v>0</v>
      </c>
      <c r="M34" s="42">
        <f t="shared" si="2"/>
        <v>0.33333333333333398</v>
      </c>
      <c r="N34" s="43">
        <f t="shared" si="3"/>
        <v>-6.6666666666666687</v>
      </c>
      <c r="O34" s="44"/>
    </row>
    <row r="35" spans="1:15" s="55" customFormat="1">
      <c r="A35" s="136" t="s">
        <v>21</v>
      </c>
      <c r="B35" s="57" t="s">
        <v>55</v>
      </c>
      <c r="C35" s="46"/>
      <c r="D35" s="46"/>
      <c r="E35" s="45"/>
      <c r="F35" s="38"/>
      <c r="G35" s="46"/>
      <c r="H35" s="46"/>
      <c r="I35" s="171"/>
      <c r="J35" s="42">
        <f t="shared" si="0"/>
        <v>0</v>
      </c>
      <c r="K35" s="41">
        <v>0.33333333333333398</v>
      </c>
      <c r="L35" s="40">
        <f t="shared" si="1"/>
        <v>0</v>
      </c>
      <c r="M35" s="42">
        <f t="shared" si="2"/>
        <v>0.33333333333333398</v>
      </c>
      <c r="N35" s="43">
        <f>N34+L35-M35</f>
        <v>-7.0000000000000027</v>
      </c>
      <c r="O35" s="44"/>
    </row>
    <row r="36" spans="1:15" s="55" customFormat="1">
      <c r="A36" s="136" t="s">
        <v>23</v>
      </c>
      <c r="B36" s="57" t="s">
        <v>56</v>
      </c>
      <c r="C36" s="46"/>
      <c r="D36" s="46"/>
      <c r="E36" s="45"/>
      <c r="F36" s="38"/>
      <c r="G36" s="46"/>
      <c r="H36" s="46"/>
      <c r="I36" s="171"/>
      <c r="J36" s="42">
        <f t="shared" si="0"/>
        <v>0</v>
      </c>
      <c r="K36" s="41">
        <v>0.33333333333333398</v>
      </c>
      <c r="L36" s="40">
        <f t="shared" si="1"/>
        <v>0</v>
      </c>
      <c r="M36" s="42">
        <f t="shared" si="2"/>
        <v>0.33333333333333398</v>
      </c>
      <c r="N36" s="43">
        <f>N35+L36-M36</f>
        <v>-7.3333333333333366</v>
      </c>
      <c r="O36" s="44"/>
    </row>
    <row r="37" spans="1:15" s="55" customFormat="1">
      <c r="A37" s="138"/>
      <c r="B37" s="57"/>
      <c r="C37" s="46"/>
      <c r="D37" s="46"/>
      <c r="E37" s="45"/>
      <c r="F37" s="38"/>
      <c r="G37" s="46"/>
      <c r="H37" s="46"/>
      <c r="I37" s="171"/>
      <c r="J37" s="42"/>
      <c r="K37" s="41"/>
      <c r="L37" s="40"/>
      <c r="M37" s="42"/>
      <c r="N37" s="43"/>
      <c r="O37" s="44"/>
    </row>
    <row r="38" spans="1:15" s="55" customFormat="1" ht="15.75" thickBot="1">
      <c r="A38" s="149"/>
      <c r="B38" s="152"/>
      <c r="C38" s="78"/>
      <c r="D38" s="78"/>
      <c r="E38" s="112"/>
      <c r="F38" s="79"/>
      <c r="G38" s="78"/>
      <c r="H38" s="78"/>
      <c r="I38" s="174"/>
      <c r="J38" s="115">
        <f>SUM(J6:J36)</f>
        <v>0</v>
      </c>
      <c r="K38" s="162">
        <f>SUM(K6:K36)</f>
        <v>7.3333333333333366</v>
      </c>
      <c r="L38" s="219" t="s">
        <v>57</v>
      </c>
      <c r="M38" s="219"/>
      <c r="N38" s="80">
        <f>N36</f>
        <v>-7.3333333333333366</v>
      </c>
      <c r="O38" s="81"/>
    </row>
    <row r="39" spans="1:15" s="55" customFormat="1">
      <c r="A39" s="120"/>
      <c r="B39" s="120"/>
      <c r="C39" s="120"/>
      <c r="D39" s="120"/>
      <c r="E39" s="163"/>
      <c r="F39" s="163"/>
      <c r="G39" s="163"/>
      <c r="H39" s="163"/>
      <c r="I39" s="163"/>
      <c r="J39" s="163"/>
      <c r="K39" s="164"/>
      <c r="L39" s="120"/>
      <c r="M39" s="120"/>
      <c r="N39" s="120"/>
      <c r="O39" s="120"/>
    </row>
    <row r="40" spans="1:15">
      <c r="A40" s="19" t="s">
        <v>58</v>
      </c>
      <c r="B40" s="19"/>
      <c r="L40" s="20" t="s">
        <v>59</v>
      </c>
      <c r="M40" s="20"/>
    </row>
    <row r="41" spans="1:15">
      <c r="A41" s="1" t="s">
        <v>2</v>
      </c>
      <c r="D41" s="1" t="s">
        <v>60</v>
      </c>
      <c r="L41" s="1" t="s">
        <v>2</v>
      </c>
      <c r="N41" s="1" t="s">
        <v>60</v>
      </c>
    </row>
    <row r="42" spans="1:15">
      <c r="A42" s="21">
        <f ca="1">TODAY()</f>
        <v>44202</v>
      </c>
      <c r="B42" s="21"/>
      <c r="D42" s="1" t="s">
        <v>61</v>
      </c>
      <c r="N42" s="1" t="s">
        <v>62</v>
      </c>
    </row>
  </sheetData>
  <sheetProtection algorithmName="SHA-512" hashValue="hX4gYx3JeJ3CX2hpPjD1SIqYvuUfFuoAJSJaw3iCFsfN07MffDJYPsYqMDXyGAh1MRZ3ths/XIMzantNxNwjmg==" saltValue="0p7NfqZvm3w68091rUnaeg==" spinCount="100000" sheet="1" formatCells="0" formatColumns="0" formatRows="0" insertColumns="0" insertRows="0" insertHyperlinks="0" deleteColumns="0" deleteRows="0" sort="0" autoFilter="0" pivotTables="0"/>
  <mergeCells count="7">
    <mergeCell ref="A1:O1"/>
    <mergeCell ref="L38:M38"/>
    <mergeCell ref="C2:D2"/>
    <mergeCell ref="E2:F2"/>
    <mergeCell ref="G2:H2"/>
    <mergeCell ref="L2:N2"/>
    <mergeCell ref="L4:M4"/>
  </mergeCells>
  <phoneticPr fontId="29" type="noConversion"/>
  <conditionalFormatting sqref="N38">
    <cfRule type="cellIs" dxfId="2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39"/>
  <sheetViews>
    <sheetView view="pageLayout" zoomScale="85" zoomScaleNormal="75" zoomScalePageLayoutView="85" workbookViewId="0">
      <selection activeCell="Q4" sqref="Q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133"/>
      <c r="B3" s="125"/>
      <c r="C3" s="7"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1"/>
      <c r="J4" s="56"/>
      <c r="K4" s="59"/>
      <c r="L4" s="227" t="s">
        <v>17</v>
      </c>
      <c r="M4" s="227"/>
      <c r="N4" s="68">
        <f>Januar!N38</f>
        <v>-7.3333333333333366</v>
      </c>
      <c r="O4" s="69"/>
    </row>
    <row r="5" spans="1:15" s="55" customFormat="1">
      <c r="A5" s="134"/>
      <c r="B5" s="129"/>
      <c r="C5" s="56"/>
      <c r="D5" s="56"/>
      <c r="E5" s="60"/>
      <c r="F5" s="57"/>
      <c r="G5" s="56"/>
      <c r="H5" s="56"/>
      <c r="I5" s="171"/>
      <c r="J5" s="116"/>
      <c r="K5" s="59"/>
      <c r="L5" s="60"/>
      <c r="M5" s="56"/>
      <c r="N5" s="57"/>
      <c r="O5" s="61"/>
    </row>
    <row r="6" spans="1:15" s="55" customFormat="1">
      <c r="A6" s="207" t="s">
        <v>25</v>
      </c>
      <c r="B6" s="208" t="s">
        <v>19</v>
      </c>
      <c r="C6" s="98"/>
      <c r="D6" s="87"/>
      <c r="E6" s="109"/>
      <c r="F6" s="88"/>
      <c r="G6" s="98"/>
      <c r="H6" s="87"/>
      <c r="I6" s="180"/>
      <c r="J6" s="90">
        <f t="shared" ref="J6:J32" si="0">(D6-C6)+(F6-E6)-(H6-G6)</f>
        <v>0</v>
      </c>
      <c r="K6" s="99">
        <v>0</v>
      </c>
      <c r="L6" s="89">
        <f t="shared" ref="L6:L33" si="1">IF(J6&gt;K6,J6-K6,0)</f>
        <v>0</v>
      </c>
      <c r="M6" s="90">
        <f t="shared" ref="M6:M33" si="2">IF(J6&gt;=K6,0,K6-J6)</f>
        <v>0</v>
      </c>
      <c r="N6" s="100">
        <f>N4+L6-M6</f>
        <v>-7.3333333333333366</v>
      </c>
      <c r="O6" s="209"/>
    </row>
    <row r="7" spans="1:15" s="55" customFormat="1">
      <c r="A7" s="207" t="s">
        <v>27</v>
      </c>
      <c r="B7" s="208" t="s">
        <v>22</v>
      </c>
      <c r="C7" s="87"/>
      <c r="D7" s="87"/>
      <c r="E7" s="101"/>
      <c r="F7" s="88"/>
      <c r="G7" s="87"/>
      <c r="H7" s="87"/>
      <c r="I7" s="180"/>
      <c r="J7" s="90">
        <f t="shared" si="0"/>
        <v>0</v>
      </c>
      <c r="K7" s="99">
        <v>0</v>
      </c>
      <c r="L7" s="89">
        <f t="shared" si="1"/>
        <v>0</v>
      </c>
      <c r="M7" s="90">
        <f t="shared" si="2"/>
        <v>0</v>
      </c>
      <c r="N7" s="100">
        <f t="shared" ref="N7:N31" si="3">N6+L7-M7</f>
        <v>-7.3333333333333366</v>
      </c>
      <c r="O7" s="91"/>
    </row>
    <row r="8" spans="1:15" s="55" customFormat="1">
      <c r="A8" s="135" t="s">
        <v>29</v>
      </c>
      <c r="B8" s="64" t="s">
        <v>24</v>
      </c>
      <c r="C8" s="46"/>
      <c r="D8" s="46"/>
      <c r="E8" s="45"/>
      <c r="F8" s="38"/>
      <c r="G8" s="46"/>
      <c r="H8" s="46"/>
      <c r="I8" s="171"/>
      <c r="J8" s="42">
        <f>(D8-C8)+(F8-E8)-(H8-G8)</f>
        <v>0</v>
      </c>
      <c r="K8" s="62">
        <v>0.33333333333333331</v>
      </c>
      <c r="L8" s="40">
        <f t="shared" si="1"/>
        <v>0</v>
      </c>
      <c r="M8" s="42">
        <f t="shared" si="2"/>
        <v>0.33333333333333331</v>
      </c>
      <c r="N8" s="43">
        <f t="shared" si="3"/>
        <v>-7.6666666666666696</v>
      </c>
      <c r="O8" s="63"/>
    </row>
    <row r="9" spans="1:15" s="18" customFormat="1">
      <c r="A9" s="135" t="s">
        <v>31</v>
      </c>
      <c r="B9" s="64" t="s">
        <v>26</v>
      </c>
      <c r="C9" s="46"/>
      <c r="D9" s="46"/>
      <c r="E9" s="45"/>
      <c r="F9" s="38"/>
      <c r="G9" s="46"/>
      <c r="H9" s="46"/>
      <c r="I9" s="171"/>
      <c r="J9" s="42">
        <f t="shared" si="0"/>
        <v>0</v>
      </c>
      <c r="K9" s="62">
        <v>0.33333333333333331</v>
      </c>
      <c r="L9" s="40">
        <f t="shared" si="1"/>
        <v>0</v>
      </c>
      <c r="M9" s="42">
        <f t="shared" si="2"/>
        <v>0.33333333333333331</v>
      </c>
      <c r="N9" s="43">
        <f t="shared" si="3"/>
        <v>-8.0000000000000036</v>
      </c>
      <c r="O9" s="44"/>
    </row>
    <row r="10" spans="1:15" s="18" customFormat="1">
      <c r="A10" s="135" t="s">
        <v>18</v>
      </c>
      <c r="B10" s="64" t="s">
        <v>28</v>
      </c>
      <c r="C10" s="46"/>
      <c r="D10" s="46"/>
      <c r="E10" s="45"/>
      <c r="F10" s="38"/>
      <c r="G10" s="46"/>
      <c r="H10" s="46"/>
      <c r="I10" s="171"/>
      <c r="J10" s="42">
        <f t="shared" si="0"/>
        <v>0</v>
      </c>
      <c r="K10" s="62">
        <v>0.33333333333333331</v>
      </c>
      <c r="L10" s="40">
        <f t="shared" si="1"/>
        <v>0</v>
      </c>
      <c r="M10" s="42">
        <f t="shared" si="2"/>
        <v>0.33333333333333331</v>
      </c>
      <c r="N10" s="43">
        <f t="shared" si="3"/>
        <v>-8.3333333333333375</v>
      </c>
      <c r="O10" s="63"/>
    </row>
    <row r="11" spans="1:15" s="55" customFormat="1">
      <c r="A11" s="135" t="s">
        <v>21</v>
      </c>
      <c r="B11" s="64" t="s">
        <v>30</v>
      </c>
      <c r="C11" s="46"/>
      <c r="D11" s="46"/>
      <c r="E11" s="45"/>
      <c r="F11" s="38"/>
      <c r="G11" s="46"/>
      <c r="H11" s="46"/>
      <c r="I11" s="173"/>
      <c r="J11" s="42">
        <f>(D11-C11)+(F11-E11)-(H11-G11)</f>
        <v>0</v>
      </c>
      <c r="K11" s="62">
        <v>0.33333333333333331</v>
      </c>
      <c r="L11" s="40">
        <f t="shared" si="1"/>
        <v>0</v>
      </c>
      <c r="M11" s="42">
        <f t="shared" si="2"/>
        <v>0.33333333333333331</v>
      </c>
      <c r="N11" s="43">
        <f t="shared" si="3"/>
        <v>-8.6666666666666714</v>
      </c>
      <c r="O11" s="44"/>
    </row>
    <row r="12" spans="1:15" s="55" customFormat="1">
      <c r="A12" s="135" t="s">
        <v>23</v>
      </c>
      <c r="B12" s="64" t="s">
        <v>32</v>
      </c>
      <c r="C12" s="46"/>
      <c r="D12" s="46"/>
      <c r="E12" s="45"/>
      <c r="F12" s="38"/>
      <c r="G12" s="46"/>
      <c r="H12" s="46"/>
      <c r="I12" s="173"/>
      <c r="J12" s="42">
        <f t="shared" si="0"/>
        <v>0</v>
      </c>
      <c r="K12" s="62">
        <v>0.33333333333333331</v>
      </c>
      <c r="L12" s="40">
        <f t="shared" si="1"/>
        <v>0</v>
      </c>
      <c r="M12" s="42">
        <f t="shared" si="2"/>
        <v>0.33333333333333331</v>
      </c>
      <c r="N12" s="43">
        <f t="shared" si="3"/>
        <v>-9.0000000000000053</v>
      </c>
      <c r="O12" s="63"/>
    </row>
    <row r="13" spans="1:15" s="55" customFormat="1">
      <c r="A13" s="207" t="s">
        <v>25</v>
      </c>
      <c r="B13" s="208" t="s">
        <v>33</v>
      </c>
      <c r="C13" s="87"/>
      <c r="D13" s="87"/>
      <c r="E13" s="101"/>
      <c r="F13" s="88"/>
      <c r="G13" s="87"/>
      <c r="H13" s="87"/>
      <c r="I13" s="181"/>
      <c r="J13" s="90">
        <f>(D13-C13)+(F13-E13)-(H13-G13)</f>
        <v>0</v>
      </c>
      <c r="K13" s="99">
        <v>0</v>
      </c>
      <c r="L13" s="89">
        <f t="shared" si="1"/>
        <v>0</v>
      </c>
      <c r="M13" s="90">
        <f t="shared" si="2"/>
        <v>0</v>
      </c>
      <c r="N13" s="100">
        <f t="shared" si="3"/>
        <v>-9.0000000000000053</v>
      </c>
      <c r="O13" s="91"/>
    </row>
    <row r="14" spans="1:15" s="55" customFormat="1">
      <c r="A14" s="207" t="s">
        <v>27</v>
      </c>
      <c r="B14" s="208" t="s">
        <v>34</v>
      </c>
      <c r="C14" s="87"/>
      <c r="D14" s="87"/>
      <c r="E14" s="101"/>
      <c r="F14" s="88"/>
      <c r="G14" s="87"/>
      <c r="H14" s="87"/>
      <c r="I14" s="181"/>
      <c r="J14" s="90">
        <f t="shared" si="0"/>
        <v>0</v>
      </c>
      <c r="K14" s="99">
        <v>0</v>
      </c>
      <c r="L14" s="89">
        <f t="shared" si="1"/>
        <v>0</v>
      </c>
      <c r="M14" s="90">
        <f t="shared" si="2"/>
        <v>0</v>
      </c>
      <c r="N14" s="100">
        <f t="shared" si="3"/>
        <v>-9.0000000000000053</v>
      </c>
      <c r="O14" s="209"/>
    </row>
    <row r="15" spans="1:15" s="55" customFormat="1">
      <c r="A15" s="135" t="s">
        <v>29</v>
      </c>
      <c r="B15" s="64" t="s">
        <v>35</v>
      </c>
      <c r="C15" s="46"/>
      <c r="D15" s="46"/>
      <c r="E15" s="45"/>
      <c r="F15" s="38"/>
      <c r="G15" s="46"/>
      <c r="H15" s="46"/>
      <c r="I15" s="171"/>
      <c r="J15" s="42">
        <f>(D15-C15)+(F15-E15)-(H15-G15)</f>
        <v>0</v>
      </c>
      <c r="K15" s="62">
        <v>0.33333333333333331</v>
      </c>
      <c r="L15" s="40">
        <f t="shared" si="1"/>
        <v>0</v>
      </c>
      <c r="M15" s="42">
        <f t="shared" si="2"/>
        <v>0.33333333333333331</v>
      </c>
      <c r="N15" s="43">
        <f t="shared" si="3"/>
        <v>-9.3333333333333393</v>
      </c>
      <c r="O15" s="44"/>
    </row>
    <row r="16" spans="1:15" s="18" customFormat="1">
      <c r="A16" s="135" t="s">
        <v>31</v>
      </c>
      <c r="B16" s="64" t="s">
        <v>36</v>
      </c>
      <c r="C16" s="46"/>
      <c r="D16" s="46"/>
      <c r="E16" s="45"/>
      <c r="F16" s="38"/>
      <c r="G16" s="46"/>
      <c r="H16" s="46"/>
      <c r="I16" s="171"/>
      <c r="J16" s="42">
        <f t="shared" si="0"/>
        <v>0</v>
      </c>
      <c r="K16" s="62">
        <v>0.33333333333333331</v>
      </c>
      <c r="L16" s="40">
        <f t="shared" si="1"/>
        <v>0</v>
      </c>
      <c r="M16" s="42">
        <f t="shared" si="2"/>
        <v>0.33333333333333331</v>
      </c>
      <c r="N16" s="43">
        <f t="shared" si="3"/>
        <v>-9.6666666666666732</v>
      </c>
      <c r="O16" s="63"/>
    </row>
    <row r="17" spans="1:15" s="18" customFormat="1">
      <c r="A17" s="135" t="s">
        <v>18</v>
      </c>
      <c r="B17" s="64" t="s">
        <v>37</v>
      </c>
      <c r="C17" s="46"/>
      <c r="D17" s="46"/>
      <c r="E17" s="45"/>
      <c r="F17" s="38"/>
      <c r="G17" s="46"/>
      <c r="H17" s="46"/>
      <c r="I17" s="171"/>
      <c r="J17" s="42">
        <f t="shared" si="0"/>
        <v>0</v>
      </c>
      <c r="K17" s="62">
        <v>0.33333333333333331</v>
      </c>
      <c r="L17" s="40">
        <f t="shared" si="1"/>
        <v>0</v>
      </c>
      <c r="M17" s="42">
        <f t="shared" si="2"/>
        <v>0.33333333333333331</v>
      </c>
      <c r="N17" s="43">
        <f t="shared" si="3"/>
        <v>-10.000000000000007</v>
      </c>
      <c r="O17" s="44"/>
    </row>
    <row r="18" spans="1:15" s="55" customFormat="1">
      <c r="A18" s="135" t="s">
        <v>21</v>
      </c>
      <c r="B18" s="64" t="s">
        <v>38</v>
      </c>
      <c r="C18" s="46"/>
      <c r="D18" s="46"/>
      <c r="E18" s="45"/>
      <c r="F18" s="38"/>
      <c r="G18" s="46"/>
      <c r="H18" s="46"/>
      <c r="I18" s="171"/>
      <c r="J18" s="42">
        <f t="shared" si="0"/>
        <v>0</v>
      </c>
      <c r="K18" s="62">
        <v>0.33333333333333331</v>
      </c>
      <c r="L18" s="40">
        <f t="shared" si="1"/>
        <v>0</v>
      </c>
      <c r="M18" s="42">
        <f t="shared" si="2"/>
        <v>0.33333333333333331</v>
      </c>
      <c r="N18" s="43">
        <f t="shared" si="3"/>
        <v>-10.333333333333341</v>
      </c>
      <c r="O18" s="63"/>
    </row>
    <row r="19" spans="1:15" s="55" customFormat="1">
      <c r="A19" s="135" t="s">
        <v>23</v>
      </c>
      <c r="B19" s="64" t="s">
        <v>39</v>
      </c>
      <c r="C19" s="46"/>
      <c r="D19" s="46"/>
      <c r="E19" s="45"/>
      <c r="F19" s="38"/>
      <c r="G19" s="46"/>
      <c r="H19" s="46"/>
      <c r="I19" s="171"/>
      <c r="J19" s="42">
        <f t="shared" si="0"/>
        <v>0</v>
      </c>
      <c r="K19" s="62">
        <v>0.33333333333333331</v>
      </c>
      <c r="L19" s="40">
        <f t="shared" si="1"/>
        <v>0</v>
      </c>
      <c r="M19" s="42">
        <f t="shared" si="2"/>
        <v>0.33333333333333331</v>
      </c>
      <c r="N19" s="43">
        <f t="shared" si="3"/>
        <v>-10.666666666666675</v>
      </c>
      <c r="O19" s="44"/>
    </row>
    <row r="20" spans="1:15" s="55" customFormat="1">
      <c r="A20" s="207" t="s">
        <v>25</v>
      </c>
      <c r="B20" s="208" t="s">
        <v>40</v>
      </c>
      <c r="C20" s="98"/>
      <c r="D20" s="87"/>
      <c r="E20" s="101"/>
      <c r="F20" s="88"/>
      <c r="G20" s="98"/>
      <c r="H20" s="98"/>
      <c r="I20" s="180"/>
      <c r="J20" s="90">
        <f t="shared" si="0"/>
        <v>0</v>
      </c>
      <c r="K20" s="99">
        <v>0</v>
      </c>
      <c r="L20" s="89">
        <f t="shared" si="1"/>
        <v>0</v>
      </c>
      <c r="M20" s="90">
        <f t="shared" si="2"/>
        <v>0</v>
      </c>
      <c r="N20" s="100">
        <f t="shared" si="3"/>
        <v>-10.666666666666675</v>
      </c>
      <c r="O20" s="209"/>
    </row>
    <row r="21" spans="1:15" s="55" customFormat="1">
      <c r="A21" s="207" t="s">
        <v>27</v>
      </c>
      <c r="B21" s="208" t="s">
        <v>41</v>
      </c>
      <c r="C21" s="87"/>
      <c r="D21" s="87"/>
      <c r="E21" s="101"/>
      <c r="F21" s="88"/>
      <c r="G21" s="87"/>
      <c r="H21" s="87"/>
      <c r="I21" s="180"/>
      <c r="J21" s="90">
        <f t="shared" si="0"/>
        <v>0</v>
      </c>
      <c r="K21" s="99">
        <v>0</v>
      </c>
      <c r="L21" s="89">
        <f t="shared" si="1"/>
        <v>0</v>
      </c>
      <c r="M21" s="90">
        <f t="shared" si="2"/>
        <v>0</v>
      </c>
      <c r="N21" s="100">
        <f t="shared" si="3"/>
        <v>-10.666666666666675</v>
      </c>
      <c r="O21" s="91"/>
    </row>
    <row r="22" spans="1:15" s="55" customFormat="1">
      <c r="A22" s="135" t="s">
        <v>29</v>
      </c>
      <c r="B22" s="64" t="s">
        <v>42</v>
      </c>
      <c r="C22" s="46"/>
      <c r="D22" s="46"/>
      <c r="E22" s="45"/>
      <c r="F22" s="38"/>
      <c r="G22" s="46"/>
      <c r="H22" s="46"/>
      <c r="I22" s="171"/>
      <c r="J22" s="42">
        <f t="shared" si="0"/>
        <v>0</v>
      </c>
      <c r="K22" s="62">
        <v>0.33333333333333331</v>
      </c>
      <c r="L22" s="40">
        <f t="shared" si="1"/>
        <v>0</v>
      </c>
      <c r="M22" s="42">
        <f t="shared" si="2"/>
        <v>0.33333333333333331</v>
      </c>
      <c r="N22" s="43">
        <f t="shared" si="3"/>
        <v>-11.000000000000009</v>
      </c>
      <c r="O22" s="63"/>
    </row>
    <row r="23" spans="1:15" s="18" customFormat="1">
      <c r="A23" s="135" t="s">
        <v>31</v>
      </c>
      <c r="B23" s="64" t="s">
        <v>43</v>
      </c>
      <c r="C23" s="46"/>
      <c r="D23" s="46"/>
      <c r="E23" s="45"/>
      <c r="F23" s="38"/>
      <c r="G23" s="46"/>
      <c r="H23" s="46"/>
      <c r="I23" s="171"/>
      <c r="J23" s="42">
        <f t="shared" si="0"/>
        <v>0</v>
      </c>
      <c r="K23" s="62">
        <v>0.33333333333333331</v>
      </c>
      <c r="L23" s="40">
        <f t="shared" si="1"/>
        <v>0</v>
      </c>
      <c r="M23" s="42">
        <f t="shared" si="2"/>
        <v>0.33333333333333331</v>
      </c>
      <c r="N23" s="43">
        <f t="shared" si="3"/>
        <v>-11.333333333333343</v>
      </c>
      <c r="O23" s="44"/>
    </row>
    <row r="24" spans="1:15" s="18" customFormat="1">
      <c r="A24" s="135" t="s">
        <v>18</v>
      </c>
      <c r="B24" s="64" t="s">
        <v>44</v>
      </c>
      <c r="C24" s="46"/>
      <c r="D24" s="46"/>
      <c r="E24" s="45"/>
      <c r="F24" s="38"/>
      <c r="G24" s="46"/>
      <c r="H24" s="46"/>
      <c r="I24" s="171"/>
      <c r="J24" s="42">
        <f t="shared" si="0"/>
        <v>0</v>
      </c>
      <c r="K24" s="62">
        <v>0.33333333333333331</v>
      </c>
      <c r="L24" s="40">
        <f t="shared" si="1"/>
        <v>0</v>
      </c>
      <c r="M24" s="42">
        <f t="shared" si="2"/>
        <v>0.33333333333333331</v>
      </c>
      <c r="N24" s="43">
        <f t="shared" si="3"/>
        <v>-11.666666666666677</v>
      </c>
      <c r="O24" s="63"/>
    </row>
    <row r="25" spans="1:15" s="55" customFormat="1">
      <c r="A25" s="135" t="s">
        <v>21</v>
      </c>
      <c r="B25" s="64" t="s">
        <v>45</v>
      </c>
      <c r="C25" s="46"/>
      <c r="D25" s="46"/>
      <c r="E25" s="45"/>
      <c r="F25" s="38"/>
      <c r="G25" s="46"/>
      <c r="H25" s="46"/>
      <c r="I25" s="171"/>
      <c r="J25" s="42">
        <f t="shared" si="0"/>
        <v>0</v>
      </c>
      <c r="K25" s="62">
        <v>0.33333333333333331</v>
      </c>
      <c r="L25" s="40">
        <f t="shared" si="1"/>
        <v>0</v>
      </c>
      <c r="M25" s="42">
        <f t="shared" si="2"/>
        <v>0.33333333333333331</v>
      </c>
      <c r="N25" s="43">
        <f t="shared" si="3"/>
        <v>-12.000000000000011</v>
      </c>
      <c r="O25" s="44"/>
    </row>
    <row r="26" spans="1:15" s="55" customFormat="1">
      <c r="A26" s="135" t="s">
        <v>23</v>
      </c>
      <c r="B26" s="64" t="s">
        <v>46</v>
      </c>
      <c r="C26" s="46"/>
      <c r="D26" s="46"/>
      <c r="E26" s="45"/>
      <c r="F26" s="38"/>
      <c r="G26" s="46"/>
      <c r="H26" s="46"/>
      <c r="I26" s="171"/>
      <c r="J26" s="42">
        <f t="shared" si="0"/>
        <v>0</v>
      </c>
      <c r="K26" s="62">
        <v>0.33333333333333331</v>
      </c>
      <c r="L26" s="40">
        <f t="shared" si="1"/>
        <v>0</v>
      </c>
      <c r="M26" s="42">
        <f t="shared" si="2"/>
        <v>0.33333333333333331</v>
      </c>
      <c r="N26" s="43">
        <f t="shared" si="3"/>
        <v>-12.333333333333345</v>
      </c>
      <c r="O26" s="63"/>
    </row>
    <row r="27" spans="1:15" s="55" customFormat="1">
      <c r="A27" s="207" t="s">
        <v>25</v>
      </c>
      <c r="B27" s="208" t="s">
        <v>47</v>
      </c>
      <c r="C27" s="98"/>
      <c r="D27" s="87"/>
      <c r="E27" s="109"/>
      <c r="F27" s="88"/>
      <c r="G27" s="98"/>
      <c r="H27" s="98"/>
      <c r="I27" s="180"/>
      <c r="J27" s="90">
        <f t="shared" si="0"/>
        <v>0</v>
      </c>
      <c r="K27" s="99">
        <v>0</v>
      </c>
      <c r="L27" s="89">
        <f t="shared" si="1"/>
        <v>0</v>
      </c>
      <c r="M27" s="90">
        <f t="shared" si="2"/>
        <v>0</v>
      </c>
      <c r="N27" s="100">
        <f t="shared" si="3"/>
        <v>-12.333333333333345</v>
      </c>
      <c r="O27" s="91"/>
    </row>
    <row r="28" spans="1:15" s="55" customFormat="1">
      <c r="A28" s="207" t="s">
        <v>27</v>
      </c>
      <c r="B28" s="208" t="s">
        <v>48</v>
      </c>
      <c r="C28" s="87"/>
      <c r="D28" s="87"/>
      <c r="E28" s="101"/>
      <c r="F28" s="88"/>
      <c r="G28" s="87"/>
      <c r="H28" s="87"/>
      <c r="I28" s="180"/>
      <c r="J28" s="90">
        <f t="shared" si="0"/>
        <v>0</v>
      </c>
      <c r="K28" s="99">
        <v>0</v>
      </c>
      <c r="L28" s="89">
        <f t="shared" si="1"/>
        <v>0</v>
      </c>
      <c r="M28" s="90">
        <f t="shared" si="2"/>
        <v>0</v>
      </c>
      <c r="N28" s="100">
        <f t="shared" si="3"/>
        <v>-12.333333333333345</v>
      </c>
      <c r="O28" s="209"/>
    </row>
    <row r="29" spans="1:15" s="55" customFormat="1">
      <c r="A29" s="135" t="s">
        <v>29</v>
      </c>
      <c r="B29" s="64" t="s">
        <v>49</v>
      </c>
      <c r="C29" s="46"/>
      <c r="D29" s="46"/>
      <c r="E29" s="45"/>
      <c r="F29" s="38"/>
      <c r="G29" s="46"/>
      <c r="H29" s="46"/>
      <c r="I29" s="171"/>
      <c r="J29" s="42">
        <f t="shared" si="0"/>
        <v>0</v>
      </c>
      <c r="K29" s="62">
        <v>0.33333333333333331</v>
      </c>
      <c r="L29" s="40">
        <f t="shared" si="1"/>
        <v>0</v>
      </c>
      <c r="M29" s="42">
        <f t="shared" si="2"/>
        <v>0.33333333333333331</v>
      </c>
      <c r="N29" s="43">
        <f t="shared" si="3"/>
        <v>-12.666666666666679</v>
      </c>
      <c r="O29" s="44"/>
    </row>
    <row r="30" spans="1:15" s="18" customFormat="1">
      <c r="A30" s="135" t="s">
        <v>31</v>
      </c>
      <c r="B30" s="64" t="s">
        <v>50</v>
      </c>
      <c r="C30" s="46"/>
      <c r="D30" s="46"/>
      <c r="E30" s="45"/>
      <c r="F30" s="38"/>
      <c r="G30" s="46"/>
      <c r="H30" s="46"/>
      <c r="I30" s="173"/>
      <c r="J30" s="42">
        <f t="shared" si="0"/>
        <v>0</v>
      </c>
      <c r="K30" s="62">
        <v>0.33333333333333331</v>
      </c>
      <c r="L30" s="40">
        <f t="shared" si="1"/>
        <v>0</v>
      </c>
      <c r="M30" s="42">
        <f t="shared" si="2"/>
        <v>0.33333333333333331</v>
      </c>
      <c r="N30" s="43">
        <f t="shared" si="3"/>
        <v>-13.000000000000012</v>
      </c>
      <c r="O30" s="44"/>
    </row>
    <row r="31" spans="1:15" s="18" customFormat="1">
      <c r="A31" s="135" t="s">
        <v>18</v>
      </c>
      <c r="B31" s="64" t="s">
        <v>51</v>
      </c>
      <c r="C31" s="46"/>
      <c r="D31" s="46"/>
      <c r="E31" s="45"/>
      <c r="F31" s="38"/>
      <c r="G31" s="46"/>
      <c r="H31" s="46"/>
      <c r="I31" s="171"/>
      <c r="J31" s="42">
        <f t="shared" si="0"/>
        <v>0</v>
      </c>
      <c r="K31" s="62">
        <v>0.33333333333333331</v>
      </c>
      <c r="L31" s="40">
        <f t="shared" si="1"/>
        <v>0</v>
      </c>
      <c r="M31" s="42">
        <f t="shared" si="2"/>
        <v>0.33333333333333331</v>
      </c>
      <c r="N31" s="43">
        <f t="shared" si="3"/>
        <v>-13.333333333333346</v>
      </c>
      <c r="O31" s="44"/>
    </row>
    <row r="32" spans="1:15" s="55" customFormat="1">
      <c r="A32" s="135" t="s">
        <v>21</v>
      </c>
      <c r="B32" s="64" t="s">
        <v>52</v>
      </c>
      <c r="C32" s="46"/>
      <c r="D32" s="46"/>
      <c r="E32" s="45"/>
      <c r="F32" s="38"/>
      <c r="G32" s="46"/>
      <c r="H32" s="46"/>
      <c r="I32" s="176"/>
      <c r="J32" s="42">
        <f t="shared" si="0"/>
        <v>0</v>
      </c>
      <c r="K32" s="62">
        <v>0.33333333333333331</v>
      </c>
      <c r="L32" s="40">
        <f t="shared" si="1"/>
        <v>0</v>
      </c>
      <c r="M32" s="42">
        <f t="shared" si="2"/>
        <v>0.33333333333333331</v>
      </c>
      <c r="N32" s="43">
        <f>N31+L32-M32</f>
        <v>-13.66666666666668</v>
      </c>
      <c r="O32" s="44"/>
    </row>
    <row r="33" spans="1:15" s="55" customFormat="1">
      <c r="A33" s="135" t="s">
        <v>23</v>
      </c>
      <c r="B33" s="130" t="s">
        <v>53</v>
      </c>
      <c r="C33" s="46"/>
      <c r="D33" s="46"/>
      <c r="E33" s="45"/>
      <c r="F33" s="38"/>
      <c r="G33" s="46"/>
      <c r="H33" s="46"/>
      <c r="I33" s="176"/>
      <c r="J33" s="42">
        <f>(D33-C33)+(F33-E33)-(H33-G33)</f>
        <v>0</v>
      </c>
      <c r="K33" s="62">
        <v>0.33333333333333331</v>
      </c>
      <c r="L33" s="40">
        <f t="shared" si="1"/>
        <v>0</v>
      </c>
      <c r="M33" s="42">
        <f t="shared" si="2"/>
        <v>0.33333333333333331</v>
      </c>
      <c r="N33" s="43">
        <f>N32+L33-M33</f>
        <v>-14.000000000000014</v>
      </c>
      <c r="O33" s="44"/>
    </row>
    <row r="34" spans="1:15" s="55" customFormat="1">
      <c r="A34" s="135"/>
      <c r="B34" s="64"/>
      <c r="C34" s="46"/>
      <c r="D34" s="46"/>
      <c r="E34" s="45"/>
      <c r="F34" s="38"/>
      <c r="G34" s="46"/>
      <c r="H34" s="46"/>
      <c r="I34" s="171"/>
      <c r="J34" s="42"/>
      <c r="K34" s="62"/>
      <c r="L34" s="40"/>
      <c r="M34" s="42"/>
      <c r="N34" s="43"/>
      <c r="O34" s="44"/>
    </row>
    <row r="35" spans="1:15" s="55" customFormat="1" ht="15.75" thickBot="1">
      <c r="A35" s="160"/>
      <c r="B35" s="161"/>
      <c r="C35" s="78"/>
      <c r="D35" s="78"/>
      <c r="E35" s="112"/>
      <c r="F35" s="79"/>
      <c r="G35" s="78"/>
      <c r="H35" s="78"/>
      <c r="I35" s="177" t="s">
        <v>66</v>
      </c>
      <c r="J35" s="80">
        <f>SUM(J6:J33)</f>
        <v>0</v>
      </c>
      <c r="K35" s="85">
        <f>SUM(K6:K34)</f>
        <v>6.6666666666666643</v>
      </c>
      <c r="L35" s="219" t="s">
        <v>57</v>
      </c>
      <c r="M35" s="219"/>
      <c r="N35" s="80">
        <f>N33</f>
        <v>-14.000000000000014</v>
      </c>
      <c r="O35" s="81"/>
    </row>
    <row r="36" spans="1:15">
      <c r="A36" s="124"/>
      <c r="B36" s="124"/>
      <c r="C36" s="124"/>
      <c r="D36" s="124"/>
      <c r="I36" s="178"/>
    </row>
    <row r="37" spans="1:15">
      <c r="A37" s="144" t="s">
        <v>58</v>
      </c>
      <c r="B37" s="144"/>
      <c r="C37" s="124"/>
      <c r="D37" s="124"/>
      <c r="I37" s="178"/>
      <c r="L37" s="20" t="s">
        <v>59</v>
      </c>
      <c r="M37" s="20"/>
    </row>
    <row r="38" spans="1:15">
      <c r="A38" s="124" t="s">
        <v>2</v>
      </c>
      <c r="B38" s="124"/>
      <c r="C38" s="124"/>
      <c r="D38" s="124" t="s">
        <v>60</v>
      </c>
      <c r="I38" s="178"/>
      <c r="L38" s="1" t="s">
        <v>2</v>
      </c>
      <c r="N38" s="1" t="s">
        <v>60</v>
      </c>
    </row>
    <row r="39" spans="1:15">
      <c r="A39" s="21">
        <f ca="1">TODAY()</f>
        <v>44202</v>
      </c>
      <c r="B39" s="145"/>
      <c r="C39" s="124"/>
      <c r="D39" s="124" t="s">
        <v>61</v>
      </c>
      <c r="N39" s="1" t="s">
        <v>62</v>
      </c>
    </row>
  </sheetData>
  <sheetProtection algorithmName="SHA-512" hashValue="v8cAdoRyq2VJ/zuNbh8PVfc9uv39INpF7tTuqzS7yU0jZYLTgAL7NlhXlM2OE7ewgs6RjtrjhUchTRPj/IvgLw==" saltValue="NtfRPcKtkeETkKuWK5YDOw==" spinCount="100000" sheet="1" formatCells="0" formatColumns="0" formatRows="0" insertColumns="0" insertRows="0" insertHyperlinks="0" deleteColumns="0" deleteRows="0" sort="0" autoFilter="0" pivotTables="0"/>
  <mergeCells count="7">
    <mergeCell ref="A1:O1"/>
    <mergeCell ref="L35:M35"/>
    <mergeCell ref="L4:M4"/>
    <mergeCell ref="C2:D2"/>
    <mergeCell ref="E2:F2"/>
    <mergeCell ref="G2:H2"/>
    <mergeCell ref="L2:N2"/>
  </mergeCells>
  <phoneticPr fontId="29" type="noConversion"/>
  <conditionalFormatting sqref="N35">
    <cfRule type="cellIs" dxfId="21" priority="2" operator="lessThan">
      <formula>0</formula>
    </cfRule>
  </conditionalFormatting>
  <conditionalFormatting sqref="N4">
    <cfRule type="cellIs" dxfId="20"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O42"/>
  <sheetViews>
    <sheetView view="pageLayout" zoomScale="85" zoomScaleNormal="80" zoomScalePageLayoutView="85" workbookViewId="0">
      <selection activeCell="C11" sqref="C11"/>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139"/>
      <c r="B3" s="132"/>
      <c r="C3" s="24" t="s">
        <v>10</v>
      </c>
      <c r="D3" s="108" t="s">
        <v>11</v>
      </c>
      <c r="E3" s="24" t="s">
        <v>10</v>
      </c>
      <c r="F3" s="25" t="s">
        <v>11</v>
      </c>
      <c r="G3" s="25" t="s">
        <v>10</v>
      </c>
      <c r="H3" s="108" t="s">
        <v>11</v>
      </c>
      <c r="I3" s="23" t="s">
        <v>12</v>
      </c>
      <c r="J3" s="117" t="s">
        <v>13</v>
      </c>
      <c r="K3" s="26" t="s">
        <v>13</v>
      </c>
      <c r="L3" s="23" t="s">
        <v>14</v>
      </c>
      <c r="M3" s="23" t="s">
        <v>15</v>
      </c>
      <c r="N3" s="24" t="s">
        <v>16</v>
      </c>
      <c r="O3" s="27"/>
    </row>
    <row r="4" spans="1:15" s="147" customFormat="1">
      <c r="A4" s="153"/>
      <c r="B4" s="154"/>
      <c r="C4" s="155"/>
      <c r="D4" s="155"/>
      <c r="E4" s="156"/>
      <c r="F4" s="154"/>
      <c r="G4" s="155"/>
      <c r="H4" s="155"/>
      <c r="I4" s="184"/>
      <c r="J4" s="155"/>
      <c r="K4" s="157"/>
      <c r="L4" s="227" t="s">
        <v>17</v>
      </c>
      <c r="M4" s="227"/>
      <c r="N4" s="158">
        <f>Februar!N35</f>
        <v>-14.000000000000014</v>
      </c>
      <c r="O4" s="159"/>
    </row>
    <row r="5" spans="1:15" s="148" customFormat="1">
      <c r="A5" s="138"/>
      <c r="B5" s="56"/>
      <c r="C5" s="60"/>
      <c r="D5" s="56"/>
      <c r="E5" s="60"/>
      <c r="F5" s="57"/>
      <c r="G5" s="56"/>
      <c r="H5" s="56"/>
      <c r="I5" s="175"/>
      <c r="J5" s="116"/>
      <c r="K5" s="39"/>
      <c r="L5" s="56"/>
      <c r="M5" s="56"/>
      <c r="N5" s="56"/>
      <c r="O5" s="142"/>
    </row>
    <row r="6" spans="1:15" s="148" customFormat="1">
      <c r="A6" s="137" t="s">
        <v>25</v>
      </c>
      <c r="B6" s="210" t="s">
        <v>19</v>
      </c>
      <c r="C6" s="101"/>
      <c r="D6" s="87"/>
      <c r="E6" s="101"/>
      <c r="F6" s="88"/>
      <c r="G6" s="87"/>
      <c r="H6" s="87"/>
      <c r="I6" s="180"/>
      <c r="J6" s="90">
        <f t="shared" ref="J6:J36" si="0">(D6-C6)+(F6-E6)-(H6-G6)</f>
        <v>0</v>
      </c>
      <c r="K6" s="187">
        <v>0</v>
      </c>
      <c r="L6" s="90">
        <f t="shared" ref="L6:L36" si="1">IF(J6&gt;K6,J6-K6,0)</f>
        <v>0</v>
      </c>
      <c r="M6" s="90">
        <f t="shared" ref="M6:M34" si="2">IF(J6&gt;=K6,0,K6-J6)</f>
        <v>0</v>
      </c>
      <c r="N6" s="211">
        <f>N4+L6-M6</f>
        <v>-14.000000000000014</v>
      </c>
      <c r="O6" s="212"/>
    </row>
    <row r="7" spans="1:15" s="148" customFormat="1">
      <c r="A7" s="137" t="s">
        <v>27</v>
      </c>
      <c r="B7" s="102" t="s">
        <v>22</v>
      </c>
      <c r="C7" s="101"/>
      <c r="D7" s="87"/>
      <c r="E7" s="101"/>
      <c r="F7" s="88"/>
      <c r="G7" s="87"/>
      <c r="H7" s="87"/>
      <c r="I7" s="180"/>
      <c r="J7" s="90">
        <f t="shared" si="0"/>
        <v>0</v>
      </c>
      <c r="K7" s="187">
        <v>0</v>
      </c>
      <c r="L7" s="90">
        <f t="shared" si="1"/>
        <v>0</v>
      </c>
      <c r="M7" s="90">
        <f t="shared" si="2"/>
        <v>0</v>
      </c>
      <c r="N7" s="100">
        <f t="shared" ref="N7:N34" si="3">N6+L7-M7</f>
        <v>-14.000000000000014</v>
      </c>
      <c r="O7" s="212"/>
    </row>
    <row r="8" spans="1:15" s="148" customFormat="1">
      <c r="A8" s="136" t="s">
        <v>29</v>
      </c>
      <c r="B8" s="67" t="s">
        <v>24</v>
      </c>
      <c r="C8" s="46"/>
      <c r="D8" s="46"/>
      <c r="E8" s="45"/>
      <c r="F8" s="38"/>
      <c r="G8" s="46"/>
      <c r="H8" s="46"/>
      <c r="I8" s="171"/>
      <c r="J8" s="42">
        <f t="shared" si="0"/>
        <v>0</v>
      </c>
      <c r="K8" s="41">
        <v>0</v>
      </c>
      <c r="L8" s="42">
        <f t="shared" si="1"/>
        <v>0</v>
      </c>
      <c r="M8" s="42">
        <f t="shared" si="2"/>
        <v>0</v>
      </c>
      <c r="N8" s="43">
        <f t="shared" si="3"/>
        <v>-14.000000000000014</v>
      </c>
      <c r="O8" s="44"/>
    </row>
    <row r="9" spans="1:15" s="28" customFormat="1">
      <c r="A9" s="136" t="s">
        <v>31</v>
      </c>
      <c r="B9" s="67" t="s">
        <v>26</v>
      </c>
      <c r="C9" s="46"/>
      <c r="D9" s="46"/>
      <c r="E9" s="45"/>
      <c r="F9" s="38"/>
      <c r="G9" s="46"/>
      <c r="H9" s="46"/>
      <c r="I9" s="171"/>
      <c r="J9" s="42">
        <f t="shared" si="0"/>
        <v>0</v>
      </c>
      <c r="K9" s="41">
        <v>0.33333333333333298</v>
      </c>
      <c r="L9" s="42">
        <f t="shared" si="1"/>
        <v>0</v>
      </c>
      <c r="M9" s="42">
        <f t="shared" si="2"/>
        <v>0.33333333333333298</v>
      </c>
      <c r="N9" s="43">
        <f t="shared" si="3"/>
        <v>-14.333333333333346</v>
      </c>
      <c r="O9" s="44"/>
    </row>
    <row r="10" spans="1:15" s="28" customFormat="1">
      <c r="A10" s="136" t="s">
        <v>18</v>
      </c>
      <c r="B10" s="67" t="s">
        <v>28</v>
      </c>
      <c r="C10" s="46"/>
      <c r="D10" s="46"/>
      <c r="E10" s="45"/>
      <c r="F10" s="38"/>
      <c r="G10" s="46"/>
      <c r="H10" s="46"/>
      <c r="I10" s="171"/>
      <c r="J10" s="42">
        <f t="shared" si="0"/>
        <v>0</v>
      </c>
      <c r="K10" s="41">
        <v>0.33333333333333298</v>
      </c>
      <c r="L10" s="42">
        <f t="shared" si="1"/>
        <v>0</v>
      </c>
      <c r="M10" s="42">
        <f t="shared" si="2"/>
        <v>0.33333333333333298</v>
      </c>
      <c r="N10" s="43">
        <f t="shared" si="3"/>
        <v>-14.666666666666679</v>
      </c>
      <c r="O10" s="44"/>
    </row>
    <row r="11" spans="1:15" s="148" customFormat="1">
      <c r="A11" s="136" t="s">
        <v>21</v>
      </c>
      <c r="B11" s="67" t="s">
        <v>30</v>
      </c>
      <c r="C11" s="46"/>
      <c r="D11" s="46"/>
      <c r="E11" s="110"/>
      <c r="F11" s="38"/>
      <c r="G11" s="46"/>
      <c r="H11" s="46"/>
      <c r="I11" s="171"/>
      <c r="J11" s="42">
        <f t="shared" si="0"/>
        <v>0</v>
      </c>
      <c r="K11" s="41">
        <v>0.33333333333333331</v>
      </c>
      <c r="L11" s="42">
        <f t="shared" si="1"/>
        <v>0</v>
      </c>
      <c r="M11" s="42">
        <f t="shared" si="2"/>
        <v>0.33333333333333331</v>
      </c>
      <c r="N11" s="43">
        <f t="shared" si="3"/>
        <v>-15.000000000000012</v>
      </c>
      <c r="O11" s="44"/>
    </row>
    <row r="12" spans="1:15" s="148" customFormat="1">
      <c r="A12" s="136" t="s">
        <v>23</v>
      </c>
      <c r="B12" s="67" t="s">
        <v>32</v>
      </c>
      <c r="C12" s="46"/>
      <c r="D12" s="46"/>
      <c r="E12" s="110"/>
      <c r="F12" s="38"/>
      <c r="G12" s="46"/>
      <c r="H12" s="46"/>
      <c r="I12" s="171"/>
      <c r="J12" s="42">
        <f t="shared" si="0"/>
        <v>0</v>
      </c>
      <c r="K12" s="41">
        <v>0.33333333333333331</v>
      </c>
      <c r="L12" s="42">
        <f t="shared" si="1"/>
        <v>0</v>
      </c>
      <c r="M12" s="42">
        <f t="shared" si="2"/>
        <v>0.33333333333333331</v>
      </c>
      <c r="N12" s="43">
        <f t="shared" si="3"/>
        <v>-15.333333333333346</v>
      </c>
      <c r="O12" s="44"/>
    </row>
    <row r="13" spans="1:15" s="148" customFormat="1">
      <c r="A13" s="137" t="s">
        <v>25</v>
      </c>
      <c r="B13" s="102" t="s">
        <v>33</v>
      </c>
      <c r="C13" s="87"/>
      <c r="D13" s="87"/>
      <c r="E13" s="101"/>
      <c r="F13" s="88"/>
      <c r="G13" s="87"/>
      <c r="H13" s="87"/>
      <c r="I13" s="180"/>
      <c r="J13" s="90">
        <f t="shared" si="0"/>
        <v>0</v>
      </c>
      <c r="K13" s="187">
        <v>0</v>
      </c>
      <c r="L13" s="90">
        <f t="shared" si="1"/>
        <v>0</v>
      </c>
      <c r="M13" s="90">
        <f t="shared" si="2"/>
        <v>0</v>
      </c>
      <c r="N13" s="100">
        <f t="shared" si="3"/>
        <v>-15.333333333333346</v>
      </c>
      <c r="O13" s="91"/>
    </row>
    <row r="14" spans="1:15" s="148" customFormat="1">
      <c r="A14" s="137" t="s">
        <v>27</v>
      </c>
      <c r="B14" s="102" t="s">
        <v>34</v>
      </c>
      <c r="C14" s="87"/>
      <c r="D14" s="87"/>
      <c r="E14" s="101"/>
      <c r="F14" s="88"/>
      <c r="G14" s="87"/>
      <c r="H14" s="87"/>
      <c r="I14" s="180"/>
      <c r="J14" s="90">
        <f t="shared" si="0"/>
        <v>0</v>
      </c>
      <c r="K14" s="187">
        <v>0</v>
      </c>
      <c r="L14" s="90">
        <f t="shared" si="1"/>
        <v>0</v>
      </c>
      <c r="M14" s="90">
        <f t="shared" si="2"/>
        <v>0</v>
      </c>
      <c r="N14" s="100">
        <f t="shared" si="3"/>
        <v>-15.333333333333346</v>
      </c>
      <c r="O14" s="91"/>
    </row>
    <row r="15" spans="1:15" s="148" customFormat="1">
      <c r="A15" s="136" t="s">
        <v>29</v>
      </c>
      <c r="B15" s="67" t="s">
        <v>35</v>
      </c>
      <c r="C15" s="46"/>
      <c r="D15" s="46"/>
      <c r="E15" s="45"/>
      <c r="F15" s="38"/>
      <c r="G15" s="46"/>
      <c r="H15" s="46"/>
      <c r="I15" s="171"/>
      <c r="J15" s="42">
        <f t="shared" si="0"/>
        <v>0</v>
      </c>
      <c r="K15" s="41">
        <v>0.33333333333333298</v>
      </c>
      <c r="L15" s="42">
        <f t="shared" si="1"/>
        <v>0</v>
      </c>
      <c r="M15" s="42">
        <f t="shared" si="2"/>
        <v>0.33333333333333298</v>
      </c>
      <c r="N15" s="43">
        <f t="shared" si="3"/>
        <v>-15.666666666666679</v>
      </c>
      <c r="O15" s="44"/>
    </row>
    <row r="16" spans="1:15" s="28" customFormat="1">
      <c r="A16" s="136" t="s">
        <v>31</v>
      </c>
      <c r="B16" s="67" t="s">
        <v>36</v>
      </c>
      <c r="C16" s="46"/>
      <c r="D16" s="46"/>
      <c r="E16" s="45"/>
      <c r="F16" s="38"/>
      <c r="G16" s="46"/>
      <c r="H16" s="46"/>
      <c r="I16" s="171"/>
      <c r="J16" s="42">
        <f t="shared" si="0"/>
        <v>0</v>
      </c>
      <c r="K16" s="41">
        <v>0.33333333333333298</v>
      </c>
      <c r="L16" s="42">
        <f t="shared" si="1"/>
        <v>0</v>
      </c>
      <c r="M16" s="42">
        <f t="shared" si="2"/>
        <v>0.33333333333333298</v>
      </c>
      <c r="N16" s="43">
        <f t="shared" si="3"/>
        <v>-16.000000000000011</v>
      </c>
      <c r="O16" s="44"/>
    </row>
    <row r="17" spans="1:15" s="28" customFormat="1">
      <c r="A17" s="136" t="s">
        <v>18</v>
      </c>
      <c r="B17" s="67" t="s">
        <v>37</v>
      </c>
      <c r="C17" s="46"/>
      <c r="D17" s="46"/>
      <c r="E17" s="45"/>
      <c r="F17" s="38"/>
      <c r="G17" s="46"/>
      <c r="H17" s="46"/>
      <c r="I17" s="171"/>
      <c r="J17" s="42">
        <f t="shared" si="0"/>
        <v>0</v>
      </c>
      <c r="K17" s="41">
        <v>0.33333333333333298</v>
      </c>
      <c r="L17" s="42">
        <f t="shared" si="1"/>
        <v>0</v>
      </c>
      <c r="M17" s="42">
        <f t="shared" si="2"/>
        <v>0.33333333333333298</v>
      </c>
      <c r="N17" s="43">
        <f t="shared" si="3"/>
        <v>-16.333333333333343</v>
      </c>
      <c r="O17" s="44"/>
    </row>
    <row r="18" spans="1:15" s="148" customFormat="1">
      <c r="A18" s="136" t="s">
        <v>21</v>
      </c>
      <c r="B18" s="67" t="s">
        <v>38</v>
      </c>
      <c r="C18" s="46"/>
      <c r="D18" s="46"/>
      <c r="E18" s="110"/>
      <c r="F18" s="105"/>
      <c r="G18" s="46"/>
      <c r="H18" s="46"/>
      <c r="I18" s="171"/>
      <c r="J18" s="42">
        <f t="shared" si="0"/>
        <v>0</v>
      </c>
      <c r="K18" s="41">
        <v>0.33333333333333331</v>
      </c>
      <c r="L18" s="42">
        <f t="shared" si="1"/>
        <v>0</v>
      </c>
      <c r="M18" s="42">
        <f t="shared" si="2"/>
        <v>0.33333333333333331</v>
      </c>
      <c r="N18" s="43">
        <f t="shared" si="3"/>
        <v>-16.666666666666675</v>
      </c>
      <c r="O18" s="44"/>
    </row>
    <row r="19" spans="1:15" s="148" customFormat="1">
      <c r="A19" s="136" t="s">
        <v>23</v>
      </c>
      <c r="B19" s="67" t="s">
        <v>39</v>
      </c>
      <c r="C19" s="46"/>
      <c r="D19" s="46"/>
      <c r="E19" s="110"/>
      <c r="F19" s="105"/>
      <c r="G19" s="46"/>
      <c r="H19" s="46"/>
      <c r="I19" s="171"/>
      <c r="J19" s="42">
        <f t="shared" si="0"/>
        <v>0</v>
      </c>
      <c r="K19" s="41">
        <v>0.33333333333333331</v>
      </c>
      <c r="L19" s="42">
        <f t="shared" si="1"/>
        <v>0</v>
      </c>
      <c r="M19" s="42">
        <f t="shared" si="2"/>
        <v>0.33333333333333331</v>
      </c>
      <c r="N19" s="43">
        <f t="shared" si="3"/>
        <v>-17.000000000000007</v>
      </c>
      <c r="O19" s="44"/>
    </row>
    <row r="20" spans="1:15" s="148" customFormat="1">
      <c r="A20" s="137" t="s">
        <v>25</v>
      </c>
      <c r="B20" s="102" t="s">
        <v>40</v>
      </c>
      <c r="C20" s="87"/>
      <c r="D20" s="87"/>
      <c r="E20" s="101"/>
      <c r="F20" s="88"/>
      <c r="G20" s="87"/>
      <c r="H20" s="87"/>
      <c r="I20" s="180"/>
      <c r="J20" s="90">
        <f t="shared" si="0"/>
        <v>0</v>
      </c>
      <c r="K20" s="187">
        <v>0</v>
      </c>
      <c r="L20" s="90">
        <f t="shared" si="1"/>
        <v>0</v>
      </c>
      <c r="M20" s="90">
        <f t="shared" si="2"/>
        <v>0</v>
      </c>
      <c r="N20" s="100">
        <f t="shared" si="3"/>
        <v>-17.000000000000007</v>
      </c>
      <c r="O20" s="91"/>
    </row>
    <row r="21" spans="1:15" s="148" customFormat="1">
      <c r="A21" s="137" t="s">
        <v>27</v>
      </c>
      <c r="B21" s="102" t="s">
        <v>41</v>
      </c>
      <c r="C21" s="87"/>
      <c r="D21" s="87"/>
      <c r="E21" s="101"/>
      <c r="F21" s="88"/>
      <c r="G21" s="87"/>
      <c r="H21" s="87"/>
      <c r="I21" s="180"/>
      <c r="J21" s="90">
        <f t="shared" si="0"/>
        <v>0</v>
      </c>
      <c r="K21" s="187">
        <v>0</v>
      </c>
      <c r="L21" s="90">
        <f t="shared" si="1"/>
        <v>0</v>
      </c>
      <c r="M21" s="90">
        <f t="shared" si="2"/>
        <v>0</v>
      </c>
      <c r="N21" s="100">
        <f t="shared" si="3"/>
        <v>-17.000000000000007</v>
      </c>
      <c r="O21" s="91"/>
    </row>
    <row r="22" spans="1:15" s="148" customFormat="1">
      <c r="A22" s="136" t="s">
        <v>29</v>
      </c>
      <c r="B22" s="67" t="s">
        <v>42</v>
      </c>
      <c r="C22" s="46"/>
      <c r="D22" s="46"/>
      <c r="E22" s="45"/>
      <c r="F22" s="38"/>
      <c r="G22" s="46"/>
      <c r="H22" s="46"/>
      <c r="I22" s="171"/>
      <c r="J22" s="42">
        <f t="shared" si="0"/>
        <v>0</v>
      </c>
      <c r="K22" s="41">
        <v>0.33333333333333298</v>
      </c>
      <c r="L22" s="42">
        <f t="shared" si="1"/>
        <v>0</v>
      </c>
      <c r="M22" s="42">
        <f t="shared" si="2"/>
        <v>0.33333333333333298</v>
      </c>
      <c r="N22" s="43">
        <f t="shared" si="3"/>
        <v>-17.333333333333339</v>
      </c>
      <c r="O22" s="44"/>
    </row>
    <row r="23" spans="1:15" s="28" customFormat="1">
      <c r="A23" s="136" t="s">
        <v>31</v>
      </c>
      <c r="B23" s="67" t="s">
        <v>43</v>
      </c>
      <c r="C23" s="46"/>
      <c r="D23" s="46"/>
      <c r="E23" s="45"/>
      <c r="F23" s="38"/>
      <c r="G23" s="46"/>
      <c r="H23" s="46"/>
      <c r="I23" s="171"/>
      <c r="J23" s="42">
        <f t="shared" si="0"/>
        <v>0</v>
      </c>
      <c r="K23" s="41">
        <v>0.33333333333333398</v>
      </c>
      <c r="L23" s="42">
        <f t="shared" si="1"/>
        <v>0</v>
      </c>
      <c r="M23" s="42">
        <f t="shared" si="2"/>
        <v>0.33333333333333398</v>
      </c>
      <c r="N23" s="43">
        <f t="shared" si="3"/>
        <v>-17.666666666666675</v>
      </c>
      <c r="O23" s="44"/>
    </row>
    <row r="24" spans="1:15" s="28" customFormat="1">
      <c r="A24" s="136" t="s">
        <v>18</v>
      </c>
      <c r="B24" s="67" t="s">
        <v>44</v>
      </c>
      <c r="C24" s="46"/>
      <c r="D24" s="46"/>
      <c r="E24" s="45"/>
      <c r="F24" s="38"/>
      <c r="G24" s="46"/>
      <c r="H24" s="46"/>
      <c r="I24" s="171"/>
      <c r="J24" s="42">
        <f t="shared" si="0"/>
        <v>0</v>
      </c>
      <c r="K24" s="41">
        <v>0.33333333333333398</v>
      </c>
      <c r="L24" s="42">
        <f t="shared" si="1"/>
        <v>0</v>
      </c>
      <c r="M24" s="42">
        <f t="shared" si="2"/>
        <v>0.33333333333333398</v>
      </c>
      <c r="N24" s="43">
        <f t="shared" si="3"/>
        <v>-18.000000000000011</v>
      </c>
      <c r="O24" s="44"/>
    </row>
    <row r="25" spans="1:15" s="148" customFormat="1">
      <c r="A25" s="136" t="s">
        <v>21</v>
      </c>
      <c r="B25" s="67" t="s">
        <v>45</v>
      </c>
      <c r="C25" s="46"/>
      <c r="D25" s="46"/>
      <c r="E25" s="110"/>
      <c r="F25" s="105"/>
      <c r="G25" s="46"/>
      <c r="H25" s="46"/>
      <c r="I25" s="171"/>
      <c r="J25" s="42">
        <f t="shared" si="0"/>
        <v>0</v>
      </c>
      <c r="K25" s="41">
        <v>0.33333333333333398</v>
      </c>
      <c r="L25" s="42">
        <f t="shared" si="1"/>
        <v>0</v>
      </c>
      <c r="M25" s="42">
        <f t="shared" si="2"/>
        <v>0.33333333333333398</v>
      </c>
      <c r="N25" s="43">
        <f t="shared" si="3"/>
        <v>-18.333333333333346</v>
      </c>
      <c r="O25" s="44"/>
    </row>
    <row r="26" spans="1:15" s="148" customFormat="1">
      <c r="A26" s="136" t="s">
        <v>23</v>
      </c>
      <c r="B26" s="67" t="s">
        <v>46</v>
      </c>
      <c r="C26" s="46"/>
      <c r="D26" s="46"/>
      <c r="E26" s="110"/>
      <c r="F26" s="105"/>
      <c r="G26" s="46"/>
      <c r="H26" s="46"/>
      <c r="I26" s="171"/>
      <c r="J26" s="42">
        <f t="shared" si="0"/>
        <v>0</v>
      </c>
      <c r="K26" s="41">
        <v>0.33333333333333331</v>
      </c>
      <c r="L26" s="42">
        <f t="shared" si="1"/>
        <v>0</v>
      </c>
      <c r="M26" s="42">
        <f t="shared" si="2"/>
        <v>0.33333333333333331</v>
      </c>
      <c r="N26" s="43">
        <f t="shared" si="3"/>
        <v>-18.666666666666679</v>
      </c>
      <c r="O26" s="44"/>
    </row>
    <row r="27" spans="1:15" s="148" customFormat="1">
      <c r="A27" s="137" t="s">
        <v>25</v>
      </c>
      <c r="B27" s="102" t="s">
        <v>47</v>
      </c>
      <c r="C27" s="87"/>
      <c r="D27" s="87"/>
      <c r="E27" s="101"/>
      <c r="F27" s="88"/>
      <c r="G27" s="87"/>
      <c r="H27" s="87"/>
      <c r="I27" s="180"/>
      <c r="J27" s="90">
        <f t="shared" si="0"/>
        <v>0</v>
      </c>
      <c r="K27" s="187">
        <v>0</v>
      </c>
      <c r="L27" s="90">
        <f t="shared" si="1"/>
        <v>0</v>
      </c>
      <c r="M27" s="90">
        <f t="shared" si="2"/>
        <v>0</v>
      </c>
      <c r="N27" s="100">
        <f t="shared" si="3"/>
        <v>-18.666666666666679</v>
      </c>
      <c r="O27" s="91"/>
    </row>
    <row r="28" spans="1:15" s="148" customFormat="1">
      <c r="A28" s="137" t="s">
        <v>27</v>
      </c>
      <c r="B28" s="102" t="s">
        <v>48</v>
      </c>
      <c r="C28" s="87"/>
      <c r="D28" s="87"/>
      <c r="E28" s="101"/>
      <c r="F28" s="88"/>
      <c r="G28" s="87"/>
      <c r="H28" s="87"/>
      <c r="I28" s="180"/>
      <c r="J28" s="90">
        <f t="shared" si="0"/>
        <v>0</v>
      </c>
      <c r="K28" s="187">
        <v>0</v>
      </c>
      <c r="L28" s="90">
        <f t="shared" si="1"/>
        <v>0</v>
      </c>
      <c r="M28" s="90">
        <f t="shared" si="2"/>
        <v>0</v>
      </c>
      <c r="N28" s="100">
        <f t="shared" si="3"/>
        <v>-18.666666666666679</v>
      </c>
      <c r="O28" s="91"/>
    </row>
    <row r="29" spans="1:15" s="148" customFormat="1">
      <c r="A29" s="136" t="s">
        <v>29</v>
      </c>
      <c r="B29" s="67" t="s">
        <v>49</v>
      </c>
      <c r="C29" s="46"/>
      <c r="D29" s="46"/>
      <c r="E29" s="45"/>
      <c r="F29" s="38"/>
      <c r="G29" s="46"/>
      <c r="H29" s="46"/>
      <c r="I29" s="171"/>
      <c r="J29" s="42">
        <f t="shared" si="0"/>
        <v>0</v>
      </c>
      <c r="K29" s="41">
        <v>0.33333333333333298</v>
      </c>
      <c r="L29" s="42">
        <f t="shared" si="1"/>
        <v>0</v>
      </c>
      <c r="M29" s="42">
        <f t="shared" si="2"/>
        <v>0.33333333333333298</v>
      </c>
      <c r="N29" s="43">
        <f t="shared" si="3"/>
        <v>-19.000000000000011</v>
      </c>
      <c r="O29" s="44"/>
    </row>
    <row r="30" spans="1:15" s="28" customFormat="1">
      <c r="A30" s="136" t="s">
        <v>31</v>
      </c>
      <c r="B30" s="67" t="s">
        <v>50</v>
      </c>
      <c r="C30" s="46"/>
      <c r="D30" s="46"/>
      <c r="E30" s="45"/>
      <c r="F30" s="38"/>
      <c r="G30" s="46"/>
      <c r="H30" s="46"/>
      <c r="I30" s="171"/>
      <c r="J30" s="42">
        <f>(D30-C30)+(F30-E30)-(H30-G30)</f>
        <v>0</v>
      </c>
      <c r="K30" s="41">
        <v>0.33333333333333398</v>
      </c>
      <c r="L30" s="42">
        <f t="shared" si="1"/>
        <v>0</v>
      </c>
      <c r="M30" s="42">
        <f t="shared" si="2"/>
        <v>0.33333333333333398</v>
      </c>
      <c r="N30" s="43">
        <f t="shared" si="3"/>
        <v>-19.333333333333346</v>
      </c>
      <c r="O30" s="44"/>
    </row>
    <row r="31" spans="1:15" s="28" customFormat="1">
      <c r="A31" s="136" t="s">
        <v>18</v>
      </c>
      <c r="B31" s="67" t="s">
        <v>51</v>
      </c>
      <c r="C31" s="46"/>
      <c r="D31" s="46"/>
      <c r="E31" s="45"/>
      <c r="F31" s="38"/>
      <c r="G31" s="46"/>
      <c r="H31" s="46"/>
      <c r="I31" s="171"/>
      <c r="J31" s="42">
        <f>(D31-C31)+(F31-E31)-(H31-G31)</f>
        <v>0</v>
      </c>
      <c r="K31" s="41">
        <v>0.33333333333333398</v>
      </c>
      <c r="L31" s="42">
        <f t="shared" si="1"/>
        <v>0</v>
      </c>
      <c r="M31" s="42">
        <f t="shared" si="2"/>
        <v>0.33333333333333398</v>
      </c>
      <c r="N31" s="43">
        <f t="shared" si="3"/>
        <v>-19.666666666666682</v>
      </c>
      <c r="O31" s="44"/>
    </row>
    <row r="32" spans="1:15" s="148" customFormat="1">
      <c r="A32" s="136" t="s">
        <v>21</v>
      </c>
      <c r="B32" s="67" t="s">
        <v>52</v>
      </c>
      <c r="C32" s="46"/>
      <c r="D32" s="46"/>
      <c r="E32" s="45"/>
      <c r="F32" s="38"/>
      <c r="G32" s="46"/>
      <c r="H32" s="46"/>
      <c r="I32" s="171"/>
      <c r="J32" s="42">
        <f t="shared" si="0"/>
        <v>0</v>
      </c>
      <c r="K32" s="41">
        <v>0.33333333333333398</v>
      </c>
      <c r="L32" s="42">
        <f t="shared" si="1"/>
        <v>0</v>
      </c>
      <c r="M32" s="42">
        <f t="shared" si="2"/>
        <v>0.33333333333333398</v>
      </c>
      <c r="N32" s="43">
        <f t="shared" si="3"/>
        <v>-20.000000000000018</v>
      </c>
      <c r="O32" s="44"/>
    </row>
    <row r="33" spans="1:15" s="148" customFormat="1">
      <c r="A33" s="136" t="s">
        <v>23</v>
      </c>
      <c r="B33" s="67" t="s">
        <v>53</v>
      </c>
      <c r="C33" s="46"/>
      <c r="D33" s="46"/>
      <c r="E33" s="45"/>
      <c r="F33" s="38"/>
      <c r="G33" s="46"/>
      <c r="H33" s="46"/>
      <c r="I33" s="171"/>
      <c r="J33" s="42">
        <f t="shared" si="0"/>
        <v>0</v>
      </c>
      <c r="K33" s="41">
        <v>0.33333333333333331</v>
      </c>
      <c r="L33" s="42">
        <f t="shared" si="1"/>
        <v>0</v>
      </c>
      <c r="M33" s="42">
        <f t="shared" si="2"/>
        <v>0.33333333333333331</v>
      </c>
      <c r="N33" s="43">
        <f t="shared" si="3"/>
        <v>-20.33333333333335</v>
      </c>
      <c r="O33" s="44"/>
    </row>
    <row r="34" spans="1:15" s="148" customFormat="1">
      <c r="A34" s="137" t="s">
        <v>25</v>
      </c>
      <c r="B34" s="102" t="s">
        <v>54</v>
      </c>
      <c r="C34" s="87"/>
      <c r="D34" s="87"/>
      <c r="E34" s="101"/>
      <c r="F34" s="88"/>
      <c r="G34" s="87"/>
      <c r="H34" s="87"/>
      <c r="I34" s="180" t="s">
        <v>20</v>
      </c>
      <c r="J34" s="90">
        <f t="shared" si="0"/>
        <v>0</v>
      </c>
      <c r="K34" s="187">
        <v>0</v>
      </c>
      <c r="L34" s="90">
        <f t="shared" si="1"/>
        <v>0</v>
      </c>
      <c r="M34" s="90">
        <f t="shared" si="2"/>
        <v>0</v>
      </c>
      <c r="N34" s="100">
        <f t="shared" si="3"/>
        <v>-20.33333333333335</v>
      </c>
      <c r="O34" s="91"/>
    </row>
    <row r="35" spans="1:15" s="148" customFormat="1">
      <c r="A35" s="137" t="s">
        <v>27</v>
      </c>
      <c r="B35" s="102" t="s">
        <v>55</v>
      </c>
      <c r="C35" s="87"/>
      <c r="D35" s="87"/>
      <c r="E35" s="101"/>
      <c r="F35" s="88"/>
      <c r="G35" s="87"/>
      <c r="H35" s="87"/>
      <c r="I35" s="180"/>
      <c r="J35" s="90">
        <f t="shared" si="0"/>
        <v>0</v>
      </c>
      <c r="K35" s="187">
        <v>0</v>
      </c>
      <c r="L35" s="90">
        <f t="shared" si="1"/>
        <v>0</v>
      </c>
      <c r="M35" s="90">
        <f>IF(J35&gt;=K35,0,K35-J35)</f>
        <v>0</v>
      </c>
      <c r="N35" s="100">
        <f>N34+L35-M35</f>
        <v>-20.33333333333335</v>
      </c>
      <c r="O35" s="91"/>
    </row>
    <row r="36" spans="1:15" s="55" customFormat="1">
      <c r="A36" s="136" t="s">
        <v>29</v>
      </c>
      <c r="B36" s="67" t="s">
        <v>56</v>
      </c>
      <c r="C36" s="46"/>
      <c r="D36" s="46"/>
      <c r="E36" s="45"/>
      <c r="F36" s="38"/>
      <c r="G36" s="46"/>
      <c r="H36" s="46"/>
      <c r="I36" s="171"/>
      <c r="J36" s="42">
        <f t="shared" si="0"/>
        <v>0</v>
      </c>
      <c r="K36" s="41">
        <v>0.33333333333333298</v>
      </c>
      <c r="L36" s="42">
        <f t="shared" si="1"/>
        <v>0</v>
      </c>
      <c r="M36" s="42">
        <f>IF(J36&gt;=K36,0,K36-J36)</f>
        <v>0.33333333333333298</v>
      </c>
      <c r="N36" s="43">
        <f>N35+L36-M36</f>
        <v>-20.666666666666682</v>
      </c>
      <c r="O36" s="44"/>
    </row>
    <row r="37" spans="1:15" s="55" customFormat="1">
      <c r="A37" s="150"/>
      <c r="B37" s="151"/>
      <c r="C37" s="46"/>
      <c r="D37" s="46"/>
      <c r="E37" s="45"/>
      <c r="F37" s="38"/>
      <c r="G37" s="46"/>
      <c r="H37" s="46"/>
      <c r="I37" s="175"/>
      <c r="J37" s="42"/>
      <c r="K37" s="41"/>
      <c r="L37" s="42"/>
      <c r="M37" s="42"/>
      <c r="N37" s="64"/>
      <c r="O37" s="44"/>
    </row>
    <row r="38" spans="1:15" s="55" customFormat="1" ht="15.75" thickBot="1">
      <c r="A38" s="149"/>
      <c r="B38" s="152"/>
      <c r="C38" s="78"/>
      <c r="D38" s="78"/>
      <c r="E38" s="112"/>
      <c r="F38" s="79"/>
      <c r="G38" s="78"/>
      <c r="H38" s="78"/>
      <c r="I38" s="177" t="s">
        <v>66</v>
      </c>
      <c r="J38" s="115">
        <f>SUM(J6:J36)</f>
        <v>0</v>
      </c>
      <c r="K38" s="85">
        <f>SUM(K6:K36)</f>
        <v>6.6666666666666679</v>
      </c>
      <c r="L38" s="219" t="s">
        <v>57</v>
      </c>
      <c r="M38" s="219"/>
      <c r="N38" s="80">
        <f>N36</f>
        <v>-20.666666666666682</v>
      </c>
      <c r="O38" s="81"/>
    </row>
    <row r="40" spans="1:15">
      <c r="A40" s="19" t="s">
        <v>58</v>
      </c>
      <c r="B40" s="19"/>
      <c r="L40" s="20" t="s">
        <v>59</v>
      </c>
      <c r="M40" s="20"/>
    </row>
    <row r="41" spans="1:15">
      <c r="A41" s="1" t="s">
        <v>2</v>
      </c>
      <c r="D41" s="1" t="s">
        <v>60</v>
      </c>
      <c r="L41" s="1" t="s">
        <v>2</v>
      </c>
      <c r="N41" s="1" t="s">
        <v>60</v>
      </c>
    </row>
    <row r="42" spans="1:15">
      <c r="A42" s="21">
        <f ca="1">TODAY()</f>
        <v>44202</v>
      </c>
      <c r="B42" s="21"/>
      <c r="D42" s="1" t="s">
        <v>61</v>
      </c>
      <c r="N42" s="1" t="s">
        <v>62</v>
      </c>
    </row>
  </sheetData>
  <sheetProtection algorithmName="SHA-512" hashValue="v50crQBw3OAvOdSniacyeYgcfbD1ba/xiDqwR1+MrGTspDP2RJ6/vRRDsuYQfnlxOwlg62DxcZmzb7OmzGfxpA==" saltValue="1ZXxAOusiMylDdZD+LinkA==" spinCount="100000" sheet="1" formatCells="0" formatColumns="0" formatRows="0" insertColumns="0" insertRows="0" insertHyperlinks="0" deleteColumns="0" deleteRows="0" sort="0" autoFilter="0" pivotTables="0"/>
  <mergeCells count="7">
    <mergeCell ref="A1:O1"/>
    <mergeCell ref="L38:M38"/>
    <mergeCell ref="L4:M4"/>
    <mergeCell ref="C2:D2"/>
    <mergeCell ref="E2:F2"/>
    <mergeCell ref="G2:H2"/>
    <mergeCell ref="L2:N2"/>
  </mergeCells>
  <phoneticPr fontId="29" type="noConversion"/>
  <conditionalFormatting sqref="N38">
    <cfRule type="cellIs" dxfId="19" priority="2" operator="lessThan">
      <formula>0</formula>
    </cfRule>
  </conditionalFormatting>
  <conditionalFormatting sqref="N4">
    <cfRule type="cellIs" dxfId="18"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42"/>
  <sheetViews>
    <sheetView tabSelected="1" view="pageLayout" zoomScale="85" zoomScaleNormal="70" zoomScalePageLayoutView="85" workbookViewId="0">
      <selection activeCell="K11" sqref="K11"/>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März!N38</f>
        <v>-20.666666666666682</v>
      </c>
      <c r="O4" s="69"/>
    </row>
    <row r="5" spans="1:15" s="148" customFormat="1">
      <c r="A5" s="138"/>
      <c r="B5" s="57"/>
      <c r="C5" s="56"/>
      <c r="D5" s="56"/>
      <c r="E5" s="60"/>
      <c r="F5" s="57"/>
      <c r="G5" s="56"/>
      <c r="H5" s="56"/>
      <c r="I5" s="175"/>
      <c r="J5" s="116"/>
      <c r="K5" s="59"/>
      <c r="L5" s="60"/>
      <c r="M5" s="56"/>
      <c r="N5" s="57"/>
      <c r="O5" s="61"/>
    </row>
    <row r="6" spans="1:15" s="28" customFormat="1">
      <c r="A6" s="136" t="s">
        <v>31</v>
      </c>
      <c r="B6" s="67" t="s">
        <v>19</v>
      </c>
      <c r="C6" s="46"/>
      <c r="D6" s="46"/>
      <c r="E6" s="45"/>
      <c r="F6" s="38"/>
      <c r="G6" s="46"/>
      <c r="H6" s="46"/>
      <c r="I6" s="171"/>
      <c r="J6" s="42">
        <f>(D6-C6)+(F6-E6)-(H6-G6)</f>
        <v>0</v>
      </c>
      <c r="K6" s="62">
        <v>0.33333333333333331</v>
      </c>
      <c r="L6" s="40">
        <f t="shared" ref="L6:L35" si="0">IF(J6&gt;K6,J6-K6,0)</f>
        <v>0</v>
      </c>
      <c r="M6" s="42">
        <f t="shared" ref="M6:M35" si="1">IF(J6&gt;=K6,0,K6-J6)</f>
        <v>0.33333333333333331</v>
      </c>
      <c r="N6" s="43">
        <f>N4+L6-M6</f>
        <v>-21.000000000000014</v>
      </c>
      <c r="O6" s="63"/>
    </row>
    <row r="7" spans="1:15" s="28" customFormat="1">
      <c r="A7" s="136" t="s">
        <v>18</v>
      </c>
      <c r="B7" s="67" t="s">
        <v>22</v>
      </c>
      <c r="C7" s="46"/>
      <c r="D7" s="46"/>
      <c r="E7" s="45"/>
      <c r="F7" s="38"/>
      <c r="G7" s="46"/>
      <c r="H7" s="46"/>
      <c r="I7" s="171"/>
      <c r="J7" s="42">
        <f>(D7-C7)+(F7-E7)-(H7-G7)</f>
        <v>0</v>
      </c>
      <c r="K7" s="62">
        <v>0.33333333333333331</v>
      </c>
      <c r="L7" s="40">
        <f t="shared" si="0"/>
        <v>0</v>
      </c>
      <c r="M7" s="42">
        <f t="shared" si="1"/>
        <v>0.33333333333333331</v>
      </c>
      <c r="N7" s="43">
        <f t="shared" ref="N7:N35" si="2">N6+L7-M7</f>
        <v>-21.333333333333346</v>
      </c>
      <c r="O7" s="44"/>
    </row>
    <row r="8" spans="1:15" s="148" customFormat="1">
      <c r="A8" s="136" t="s">
        <v>21</v>
      </c>
      <c r="B8" s="67" t="s">
        <v>24</v>
      </c>
      <c r="C8" s="37"/>
      <c r="D8" s="37"/>
      <c r="E8" s="110"/>
      <c r="F8" s="105"/>
      <c r="G8" s="37"/>
      <c r="H8" s="37"/>
      <c r="I8" s="171"/>
      <c r="J8" s="42">
        <f t="shared" ref="J8:J35" si="3">(D8-C8)+(F8-E8)-(H8-G8)</f>
        <v>0</v>
      </c>
      <c r="K8" s="62">
        <v>0.33333333333333331</v>
      </c>
      <c r="L8" s="40">
        <f t="shared" si="0"/>
        <v>0</v>
      </c>
      <c r="M8" s="42">
        <f t="shared" si="1"/>
        <v>0.33333333333333331</v>
      </c>
      <c r="N8" s="43">
        <f t="shared" si="2"/>
        <v>-21.666666666666679</v>
      </c>
      <c r="O8" s="63"/>
    </row>
    <row r="9" spans="1:15" s="148" customFormat="1">
      <c r="A9" s="136" t="s">
        <v>23</v>
      </c>
      <c r="B9" s="67" t="s">
        <v>26</v>
      </c>
      <c r="C9" s="37"/>
      <c r="D9" s="37"/>
      <c r="E9" s="110"/>
      <c r="F9" s="105"/>
      <c r="G9" s="37"/>
      <c r="H9" s="37"/>
      <c r="I9" s="171"/>
      <c r="J9" s="42">
        <f t="shared" si="3"/>
        <v>0</v>
      </c>
      <c r="K9" s="62">
        <v>0.33333333333333331</v>
      </c>
      <c r="L9" s="40">
        <f t="shared" si="0"/>
        <v>0</v>
      </c>
      <c r="M9" s="42">
        <f t="shared" si="1"/>
        <v>0.33333333333333331</v>
      </c>
      <c r="N9" s="43">
        <f t="shared" si="2"/>
        <v>-22.000000000000011</v>
      </c>
      <c r="O9" s="63"/>
    </row>
    <row r="10" spans="1:15" s="148" customFormat="1">
      <c r="A10" s="137" t="s">
        <v>25</v>
      </c>
      <c r="B10" s="102" t="s">
        <v>28</v>
      </c>
      <c r="C10" s="87"/>
      <c r="D10" s="87"/>
      <c r="E10" s="101"/>
      <c r="F10" s="88"/>
      <c r="G10" s="87"/>
      <c r="H10" s="87"/>
      <c r="I10" s="180"/>
      <c r="J10" s="90">
        <f t="shared" si="3"/>
        <v>0</v>
      </c>
      <c r="K10" s="99">
        <v>0</v>
      </c>
      <c r="L10" s="89">
        <f t="shared" si="0"/>
        <v>0</v>
      </c>
      <c r="M10" s="90">
        <f t="shared" si="1"/>
        <v>0</v>
      </c>
      <c r="N10" s="100">
        <f t="shared" si="2"/>
        <v>-22.000000000000011</v>
      </c>
      <c r="O10" s="209"/>
    </row>
    <row r="11" spans="1:15" s="148" customFormat="1">
      <c r="A11" s="137" t="s">
        <v>27</v>
      </c>
      <c r="B11" s="102" t="s">
        <v>30</v>
      </c>
      <c r="C11" s="87"/>
      <c r="D11" s="87"/>
      <c r="E11" s="101"/>
      <c r="F11" s="88"/>
      <c r="G11" s="87"/>
      <c r="H11" s="87"/>
      <c r="I11" s="180"/>
      <c r="J11" s="90">
        <f t="shared" si="3"/>
        <v>0</v>
      </c>
      <c r="K11" s="99">
        <v>0</v>
      </c>
      <c r="L11" s="89">
        <f t="shared" si="0"/>
        <v>0</v>
      </c>
      <c r="M11" s="90">
        <f t="shared" si="1"/>
        <v>0</v>
      </c>
      <c r="N11" s="100">
        <f t="shared" si="2"/>
        <v>-22.000000000000011</v>
      </c>
      <c r="O11" s="209"/>
    </row>
    <row r="12" spans="1:15" s="28" customFormat="1">
      <c r="A12" s="136" t="s">
        <v>29</v>
      </c>
      <c r="B12" s="67" t="s">
        <v>32</v>
      </c>
      <c r="C12" s="37"/>
      <c r="D12" s="37"/>
      <c r="E12" s="110"/>
      <c r="F12" s="105"/>
      <c r="G12" s="37"/>
      <c r="H12" s="37"/>
      <c r="I12" s="179"/>
      <c r="J12" s="42">
        <f t="shared" si="3"/>
        <v>0</v>
      </c>
      <c r="K12" s="62">
        <v>0.33333333333333331</v>
      </c>
      <c r="L12" s="40">
        <f t="shared" si="0"/>
        <v>0</v>
      </c>
      <c r="M12" s="42">
        <f t="shared" si="1"/>
        <v>0.33333333333333331</v>
      </c>
      <c r="N12" s="43">
        <f t="shared" si="2"/>
        <v>-22.333333333333343</v>
      </c>
      <c r="O12" s="63"/>
    </row>
    <row r="13" spans="1:15" s="28" customFormat="1">
      <c r="A13" s="136" t="s">
        <v>31</v>
      </c>
      <c r="B13" s="67" t="s">
        <v>33</v>
      </c>
      <c r="C13" s="37"/>
      <c r="D13" s="37"/>
      <c r="E13" s="110"/>
      <c r="F13" s="105"/>
      <c r="G13" s="37"/>
      <c r="H13" s="37"/>
      <c r="I13" s="179"/>
      <c r="J13" s="42">
        <f t="shared" si="3"/>
        <v>0</v>
      </c>
      <c r="K13" s="62">
        <v>0.33333333333333298</v>
      </c>
      <c r="L13" s="40">
        <f t="shared" si="0"/>
        <v>0</v>
      </c>
      <c r="M13" s="42">
        <f t="shared" si="1"/>
        <v>0.33333333333333298</v>
      </c>
      <c r="N13" s="43">
        <f t="shared" si="2"/>
        <v>-22.666666666666675</v>
      </c>
      <c r="O13" s="63"/>
    </row>
    <row r="14" spans="1:15" s="28" customFormat="1">
      <c r="A14" s="136" t="s">
        <v>18</v>
      </c>
      <c r="B14" s="67" t="s">
        <v>34</v>
      </c>
      <c r="C14" s="37"/>
      <c r="D14" s="37"/>
      <c r="E14" s="110"/>
      <c r="F14" s="105"/>
      <c r="G14" s="37"/>
      <c r="H14" s="37"/>
      <c r="I14" s="179"/>
      <c r="J14" s="42">
        <f t="shared" si="3"/>
        <v>0</v>
      </c>
      <c r="K14" s="62">
        <v>0.33333333333333298</v>
      </c>
      <c r="L14" s="40">
        <f t="shared" si="0"/>
        <v>0</v>
      </c>
      <c r="M14" s="42">
        <f t="shared" si="1"/>
        <v>0.33333333333333298</v>
      </c>
      <c r="N14" s="43">
        <f t="shared" si="2"/>
        <v>-23.000000000000007</v>
      </c>
      <c r="O14" s="63"/>
    </row>
    <row r="15" spans="1:15" s="28" customFormat="1">
      <c r="A15" s="136" t="s">
        <v>21</v>
      </c>
      <c r="B15" s="67" t="s">
        <v>35</v>
      </c>
      <c r="C15" s="37"/>
      <c r="D15" s="37"/>
      <c r="E15" s="110"/>
      <c r="F15" s="105"/>
      <c r="G15" s="37"/>
      <c r="H15" s="37"/>
      <c r="I15" s="179"/>
      <c r="J15" s="42">
        <f t="shared" si="3"/>
        <v>0</v>
      </c>
      <c r="K15" s="62">
        <v>0.33333333333333298</v>
      </c>
      <c r="L15" s="40">
        <f t="shared" si="0"/>
        <v>0</v>
      </c>
      <c r="M15" s="42">
        <f t="shared" si="1"/>
        <v>0.33333333333333298</v>
      </c>
      <c r="N15" s="43">
        <f t="shared" si="2"/>
        <v>-23.333333333333339</v>
      </c>
      <c r="O15" s="63"/>
    </row>
    <row r="16" spans="1:15" s="148" customFormat="1">
      <c r="A16" s="136" t="s">
        <v>23</v>
      </c>
      <c r="B16" s="67" t="s">
        <v>36</v>
      </c>
      <c r="C16" s="37"/>
      <c r="D16" s="37"/>
      <c r="E16" s="110"/>
      <c r="F16" s="105"/>
      <c r="G16" s="37"/>
      <c r="H16" s="37"/>
      <c r="I16" s="179"/>
      <c r="J16" s="42">
        <f t="shared" si="3"/>
        <v>0</v>
      </c>
      <c r="K16" s="62">
        <v>0.33333333333333331</v>
      </c>
      <c r="L16" s="40">
        <f t="shared" si="0"/>
        <v>0</v>
      </c>
      <c r="M16" s="42">
        <f t="shared" si="1"/>
        <v>0.33333333333333331</v>
      </c>
      <c r="N16" s="43">
        <f t="shared" si="2"/>
        <v>-23.666666666666671</v>
      </c>
      <c r="O16" s="63"/>
    </row>
    <row r="17" spans="1:15" s="148" customFormat="1">
      <c r="A17" s="137" t="s">
        <v>25</v>
      </c>
      <c r="B17" s="102" t="s">
        <v>37</v>
      </c>
      <c r="C17" s="98"/>
      <c r="D17" s="87"/>
      <c r="E17" s="109"/>
      <c r="F17" s="88"/>
      <c r="G17" s="98"/>
      <c r="H17" s="87"/>
      <c r="I17" s="188"/>
      <c r="J17" s="90">
        <f t="shared" si="3"/>
        <v>0</v>
      </c>
      <c r="K17" s="99">
        <v>0</v>
      </c>
      <c r="L17" s="89">
        <f t="shared" si="0"/>
        <v>0</v>
      </c>
      <c r="M17" s="90">
        <f t="shared" si="1"/>
        <v>0</v>
      </c>
      <c r="N17" s="100">
        <f t="shared" si="2"/>
        <v>-23.666666666666671</v>
      </c>
      <c r="O17" s="209"/>
    </row>
    <row r="18" spans="1:15" s="148" customFormat="1">
      <c r="A18" s="137" t="s">
        <v>27</v>
      </c>
      <c r="B18" s="102" t="s">
        <v>38</v>
      </c>
      <c r="C18" s="87"/>
      <c r="D18" s="87"/>
      <c r="E18" s="101"/>
      <c r="F18" s="88"/>
      <c r="G18" s="87"/>
      <c r="H18" s="87"/>
      <c r="I18" s="180"/>
      <c r="J18" s="90">
        <f t="shared" si="3"/>
        <v>0</v>
      </c>
      <c r="K18" s="99">
        <v>0</v>
      </c>
      <c r="L18" s="89">
        <f t="shared" si="0"/>
        <v>0</v>
      </c>
      <c r="M18" s="90">
        <f t="shared" si="1"/>
        <v>0</v>
      </c>
      <c r="N18" s="100">
        <f t="shared" si="2"/>
        <v>-23.666666666666671</v>
      </c>
      <c r="O18" s="209"/>
    </row>
    <row r="19" spans="1:15" s="148" customFormat="1">
      <c r="A19" s="136" t="s">
        <v>29</v>
      </c>
      <c r="B19" s="67" t="s">
        <v>39</v>
      </c>
      <c r="C19" s="46"/>
      <c r="D19" s="46"/>
      <c r="E19" s="45"/>
      <c r="F19" s="38"/>
      <c r="G19" s="46"/>
      <c r="H19" s="46"/>
      <c r="I19" s="171"/>
      <c r="J19" s="42">
        <f t="shared" si="3"/>
        <v>0</v>
      </c>
      <c r="K19" s="62">
        <v>0.33333333333333331</v>
      </c>
      <c r="L19" s="40">
        <f t="shared" si="0"/>
        <v>0</v>
      </c>
      <c r="M19" s="42">
        <f t="shared" si="1"/>
        <v>0.33333333333333331</v>
      </c>
      <c r="N19" s="43">
        <f t="shared" si="2"/>
        <v>-24.000000000000004</v>
      </c>
      <c r="O19" s="63"/>
    </row>
    <row r="20" spans="1:15" s="28" customFormat="1">
      <c r="A20" s="136" t="s">
        <v>31</v>
      </c>
      <c r="B20" s="67" t="s">
        <v>40</v>
      </c>
      <c r="C20" s="46"/>
      <c r="D20" s="46"/>
      <c r="E20" s="45"/>
      <c r="F20" s="38"/>
      <c r="G20" s="46"/>
      <c r="H20" s="46"/>
      <c r="I20" s="173"/>
      <c r="J20" s="42">
        <f t="shared" si="3"/>
        <v>0</v>
      </c>
      <c r="K20" s="62">
        <v>0.33333333333333398</v>
      </c>
      <c r="L20" s="40">
        <f t="shared" si="0"/>
        <v>0</v>
      </c>
      <c r="M20" s="42">
        <f t="shared" si="1"/>
        <v>0.33333333333333398</v>
      </c>
      <c r="N20" s="43">
        <f t="shared" si="2"/>
        <v>-24.333333333333339</v>
      </c>
      <c r="O20" s="63"/>
    </row>
    <row r="21" spans="1:15" s="28" customFormat="1">
      <c r="A21" s="136" t="s">
        <v>18</v>
      </c>
      <c r="B21" s="67" t="s">
        <v>41</v>
      </c>
      <c r="C21" s="46"/>
      <c r="D21" s="46"/>
      <c r="E21" s="45"/>
      <c r="F21" s="38"/>
      <c r="G21" s="46"/>
      <c r="H21" s="46"/>
      <c r="I21" s="173"/>
      <c r="J21" s="42">
        <f t="shared" si="3"/>
        <v>0</v>
      </c>
      <c r="K21" s="62">
        <v>0.33333333333333398</v>
      </c>
      <c r="L21" s="40">
        <f t="shared" si="0"/>
        <v>0</v>
      </c>
      <c r="M21" s="42">
        <f t="shared" si="1"/>
        <v>0.33333333333333398</v>
      </c>
      <c r="N21" s="43">
        <f t="shared" si="2"/>
        <v>-24.666666666666675</v>
      </c>
      <c r="O21" s="63"/>
    </row>
    <row r="22" spans="1:15" s="148" customFormat="1">
      <c r="A22" s="136" t="s">
        <v>21</v>
      </c>
      <c r="B22" s="67" t="s">
        <v>42</v>
      </c>
      <c r="C22" s="46"/>
      <c r="D22" s="46"/>
      <c r="E22" s="45"/>
      <c r="F22" s="38"/>
      <c r="G22" s="46"/>
      <c r="H22" s="46"/>
      <c r="I22" s="171"/>
      <c r="J22" s="42">
        <f t="shared" si="3"/>
        <v>0</v>
      </c>
      <c r="K22" s="62">
        <v>0.33333333333333398</v>
      </c>
      <c r="L22" s="40">
        <f t="shared" si="0"/>
        <v>0</v>
      </c>
      <c r="M22" s="42">
        <f t="shared" si="1"/>
        <v>0.33333333333333398</v>
      </c>
      <c r="N22" s="43">
        <f t="shared" si="2"/>
        <v>-25.000000000000011</v>
      </c>
      <c r="O22" s="63"/>
    </row>
    <row r="23" spans="1:15" s="148" customFormat="1">
      <c r="A23" s="137" t="s">
        <v>23</v>
      </c>
      <c r="B23" s="102" t="s">
        <v>43</v>
      </c>
      <c r="C23" s="87"/>
      <c r="D23" s="87"/>
      <c r="E23" s="101"/>
      <c r="F23" s="88"/>
      <c r="G23" s="87"/>
      <c r="H23" s="87"/>
      <c r="I23" s="180" t="s">
        <v>20</v>
      </c>
      <c r="J23" s="90">
        <f t="shared" si="3"/>
        <v>0</v>
      </c>
      <c r="K23" s="99">
        <v>0</v>
      </c>
      <c r="L23" s="89">
        <f t="shared" si="0"/>
        <v>0</v>
      </c>
      <c r="M23" s="90">
        <f t="shared" si="1"/>
        <v>0</v>
      </c>
      <c r="N23" s="100">
        <f t="shared" si="2"/>
        <v>-25.000000000000011</v>
      </c>
      <c r="O23" s="209"/>
    </row>
    <row r="24" spans="1:15" s="148" customFormat="1">
      <c r="A24" s="137" t="s">
        <v>25</v>
      </c>
      <c r="B24" s="102" t="s">
        <v>44</v>
      </c>
      <c r="C24" s="87"/>
      <c r="D24" s="87"/>
      <c r="E24" s="101"/>
      <c r="F24" s="88"/>
      <c r="G24" s="87"/>
      <c r="H24" s="87"/>
      <c r="I24" s="180"/>
      <c r="J24" s="90">
        <f t="shared" si="3"/>
        <v>0</v>
      </c>
      <c r="K24" s="99">
        <v>0</v>
      </c>
      <c r="L24" s="89">
        <f t="shared" si="0"/>
        <v>0</v>
      </c>
      <c r="M24" s="90">
        <f t="shared" si="1"/>
        <v>0</v>
      </c>
      <c r="N24" s="100">
        <f t="shared" si="2"/>
        <v>-25.000000000000011</v>
      </c>
      <c r="O24" s="209"/>
    </row>
    <row r="25" spans="1:15" s="148" customFormat="1">
      <c r="A25" s="137" t="s">
        <v>27</v>
      </c>
      <c r="B25" s="102" t="s">
        <v>45</v>
      </c>
      <c r="C25" s="87"/>
      <c r="D25" s="87"/>
      <c r="E25" s="101"/>
      <c r="F25" s="88"/>
      <c r="G25" s="87"/>
      <c r="H25" s="87"/>
      <c r="I25" s="180"/>
      <c r="J25" s="90">
        <f t="shared" si="3"/>
        <v>0</v>
      </c>
      <c r="K25" s="99">
        <v>0</v>
      </c>
      <c r="L25" s="89">
        <f t="shared" si="0"/>
        <v>0</v>
      </c>
      <c r="M25" s="90">
        <f t="shared" si="1"/>
        <v>0</v>
      </c>
      <c r="N25" s="100">
        <f t="shared" si="2"/>
        <v>-25.000000000000011</v>
      </c>
      <c r="O25" s="209"/>
    </row>
    <row r="26" spans="1:15" s="148" customFormat="1">
      <c r="A26" s="137" t="s">
        <v>29</v>
      </c>
      <c r="B26" s="102" t="s">
        <v>46</v>
      </c>
      <c r="C26" s="87"/>
      <c r="D26" s="87"/>
      <c r="E26" s="101"/>
      <c r="F26" s="88"/>
      <c r="G26" s="87"/>
      <c r="H26" s="87"/>
      <c r="I26" s="180" t="s">
        <v>20</v>
      </c>
      <c r="J26" s="90">
        <f t="shared" si="3"/>
        <v>0</v>
      </c>
      <c r="K26" s="99">
        <v>0</v>
      </c>
      <c r="L26" s="89">
        <f t="shared" si="0"/>
        <v>0</v>
      </c>
      <c r="M26" s="90">
        <f t="shared" si="1"/>
        <v>0</v>
      </c>
      <c r="N26" s="100">
        <f t="shared" si="2"/>
        <v>-25.000000000000011</v>
      </c>
      <c r="O26" s="209"/>
    </row>
    <row r="27" spans="1:15" s="28" customFormat="1">
      <c r="A27" s="136" t="s">
        <v>31</v>
      </c>
      <c r="B27" s="67" t="s">
        <v>47</v>
      </c>
      <c r="C27" s="46"/>
      <c r="D27" s="46"/>
      <c r="E27" s="45"/>
      <c r="F27" s="38"/>
      <c r="G27" s="46"/>
      <c r="H27" s="46"/>
      <c r="I27" s="171"/>
      <c r="J27" s="42">
        <f>(D27-C27)+(F27-E27)-(H27-G27)</f>
        <v>0</v>
      </c>
      <c r="K27" s="62">
        <v>0.33333333333333398</v>
      </c>
      <c r="L27" s="40">
        <f t="shared" si="0"/>
        <v>0</v>
      </c>
      <c r="M27" s="42">
        <f t="shared" si="1"/>
        <v>0.33333333333333398</v>
      </c>
      <c r="N27" s="43">
        <f t="shared" si="2"/>
        <v>-25.333333333333346</v>
      </c>
      <c r="O27" s="63"/>
    </row>
    <row r="28" spans="1:15" s="28" customFormat="1">
      <c r="A28" s="136" t="s">
        <v>18</v>
      </c>
      <c r="B28" s="67" t="s">
        <v>48</v>
      </c>
      <c r="C28" s="46"/>
      <c r="D28" s="46"/>
      <c r="E28" s="45"/>
      <c r="F28" s="38"/>
      <c r="G28" s="46"/>
      <c r="H28" s="46"/>
      <c r="I28" s="171"/>
      <c r="J28" s="42">
        <f>(D28-C28)+(F28-E28)-(H28-G28)</f>
        <v>0</v>
      </c>
      <c r="K28" s="62">
        <v>0.33333333333333398</v>
      </c>
      <c r="L28" s="40">
        <f t="shared" si="0"/>
        <v>0</v>
      </c>
      <c r="M28" s="42">
        <f t="shared" si="1"/>
        <v>0.33333333333333398</v>
      </c>
      <c r="N28" s="43">
        <f t="shared" si="2"/>
        <v>-25.666666666666682</v>
      </c>
      <c r="O28" s="63"/>
    </row>
    <row r="29" spans="1:15" s="148" customFormat="1">
      <c r="A29" s="136" t="s">
        <v>21</v>
      </c>
      <c r="B29" s="67" t="s">
        <v>49</v>
      </c>
      <c r="C29" s="37"/>
      <c r="D29" s="37"/>
      <c r="E29" s="110"/>
      <c r="F29" s="105"/>
      <c r="G29" s="37"/>
      <c r="H29" s="37"/>
      <c r="I29" s="171"/>
      <c r="J29" s="42">
        <f t="shared" si="3"/>
        <v>0</v>
      </c>
      <c r="K29" s="62">
        <v>0.33333333333333398</v>
      </c>
      <c r="L29" s="40">
        <f t="shared" si="0"/>
        <v>0</v>
      </c>
      <c r="M29" s="42">
        <f t="shared" si="1"/>
        <v>0.33333333333333398</v>
      </c>
      <c r="N29" s="43">
        <f t="shared" si="2"/>
        <v>-26.000000000000018</v>
      </c>
      <c r="O29" s="63"/>
    </row>
    <row r="30" spans="1:15" s="148" customFormat="1">
      <c r="A30" s="136" t="s">
        <v>23</v>
      </c>
      <c r="B30" s="67" t="s">
        <v>50</v>
      </c>
      <c r="C30" s="37"/>
      <c r="D30" s="37"/>
      <c r="E30" s="110"/>
      <c r="F30" s="105"/>
      <c r="G30" s="37"/>
      <c r="H30" s="37"/>
      <c r="I30" s="171"/>
      <c r="J30" s="42">
        <f t="shared" si="3"/>
        <v>0</v>
      </c>
      <c r="K30" s="62">
        <v>0.33333333333333331</v>
      </c>
      <c r="L30" s="40">
        <f t="shared" si="0"/>
        <v>0</v>
      </c>
      <c r="M30" s="42">
        <f t="shared" si="1"/>
        <v>0.33333333333333331</v>
      </c>
      <c r="N30" s="43">
        <f t="shared" si="2"/>
        <v>-26.33333333333335</v>
      </c>
      <c r="O30" s="63"/>
    </row>
    <row r="31" spans="1:15" s="148" customFormat="1">
      <c r="A31" s="137" t="s">
        <v>25</v>
      </c>
      <c r="B31" s="102" t="s">
        <v>51</v>
      </c>
      <c r="C31" s="87"/>
      <c r="D31" s="87"/>
      <c r="E31" s="101"/>
      <c r="F31" s="88"/>
      <c r="G31" s="87"/>
      <c r="H31" s="87"/>
      <c r="I31" s="180"/>
      <c r="J31" s="90">
        <f t="shared" si="3"/>
        <v>0</v>
      </c>
      <c r="K31" s="99">
        <v>0</v>
      </c>
      <c r="L31" s="89">
        <f t="shared" si="0"/>
        <v>0</v>
      </c>
      <c r="M31" s="90">
        <f t="shared" si="1"/>
        <v>0</v>
      </c>
      <c r="N31" s="100">
        <f t="shared" si="2"/>
        <v>-26.33333333333335</v>
      </c>
      <c r="O31" s="209"/>
    </row>
    <row r="32" spans="1:15" s="148" customFormat="1">
      <c r="A32" s="137" t="s">
        <v>27</v>
      </c>
      <c r="B32" s="102" t="s">
        <v>52</v>
      </c>
      <c r="C32" s="87"/>
      <c r="D32" s="87"/>
      <c r="E32" s="101"/>
      <c r="F32" s="88"/>
      <c r="G32" s="87"/>
      <c r="H32" s="87"/>
      <c r="I32" s="180"/>
      <c r="J32" s="90">
        <f t="shared" si="3"/>
        <v>0</v>
      </c>
      <c r="K32" s="99">
        <v>0</v>
      </c>
      <c r="L32" s="89">
        <f t="shared" si="0"/>
        <v>0</v>
      </c>
      <c r="M32" s="90">
        <f t="shared" si="1"/>
        <v>0</v>
      </c>
      <c r="N32" s="100">
        <f t="shared" si="2"/>
        <v>-26.33333333333335</v>
      </c>
      <c r="O32" s="209"/>
    </row>
    <row r="33" spans="1:15" s="148" customFormat="1">
      <c r="A33" s="136" t="s">
        <v>29</v>
      </c>
      <c r="B33" s="67" t="s">
        <v>53</v>
      </c>
      <c r="C33" s="46"/>
      <c r="D33" s="46"/>
      <c r="E33" s="45"/>
      <c r="F33" s="38"/>
      <c r="G33" s="46"/>
      <c r="H33" s="46"/>
      <c r="I33" s="171"/>
      <c r="J33" s="42">
        <f t="shared" si="3"/>
        <v>0</v>
      </c>
      <c r="K33" s="62">
        <v>0.33333333333333331</v>
      </c>
      <c r="L33" s="40">
        <f t="shared" si="0"/>
        <v>0</v>
      </c>
      <c r="M33" s="42">
        <f t="shared" si="1"/>
        <v>0.33333333333333331</v>
      </c>
      <c r="N33" s="43">
        <f t="shared" si="2"/>
        <v>-26.666666666666682</v>
      </c>
      <c r="O33" s="44"/>
    </row>
    <row r="34" spans="1:15" s="28" customFormat="1">
      <c r="A34" s="136" t="s">
        <v>31</v>
      </c>
      <c r="B34" s="67" t="s">
        <v>54</v>
      </c>
      <c r="C34" s="46"/>
      <c r="D34" s="46"/>
      <c r="E34" s="45"/>
      <c r="F34" s="38"/>
      <c r="G34" s="66"/>
      <c r="H34" s="66"/>
      <c r="I34" s="173"/>
      <c r="J34" s="42">
        <f t="shared" si="3"/>
        <v>0</v>
      </c>
      <c r="K34" s="62">
        <v>0.33333333333333331</v>
      </c>
      <c r="L34" s="40">
        <f t="shared" si="0"/>
        <v>0</v>
      </c>
      <c r="M34" s="42">
        <f t="shared" si="1"/>
        <v>0.33333333333333331</v>
      </c>
      <c r="N34" s="43">
        <f t="shared" si="2"/>
        <v>-27.000000000000014</v>
      </c>
      <c r="O34" s="63"/>
    </row>
    <row r="35" spans="1:15" s="18" customFormat="1">
      <c r="A35" s="136" t="s">
        <v>18</v>
      </c>
      <c r="B35" s="38" t="s">
        <v>55</v>
      </c>
      <c r="C35" s="46"/>
      <c r="D35" s="46"/>
      <c r="E35" s="45"/>
      <c r="F35" s="38"/>
      <c r="G35" s="66"/>
      <c r="H35" s="66"/>
      <c r="I35" s="173"/>
      <c r="J35" s="42">
        <f t="shared" si="3"/>
        <v>0</v>
      </c>
      <c r="K35" s="62">
        <v>0.33333333333333331</v>
      </c>
      <c r="L35" s="40">
        <f t="shared" si="0"/>
        <v>0</v>
      </c>
      <c r="M35" s="42">
        <f t="shared" si="1"/>
        <v>0.33333333333333331</v>
      </c>
      <c r="N35" s="43">
        <f t="shared" si="2"/>
        <v>-27.333333333333346</v>
      </c>
      <c r="O35" s="44"/>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80">
        <f>SUM(J6:J35)</f>
        <v>0</v>
      </c>
      <c r="K37" s="85">
        <f>SUM(K6:K35)</f>
        <v>6.6666666666666687</v>
      </c>
      <c r="L37" s="219" t="s">
        <v>57</v>
      </c>
      <c r="M37" s="219"/>
      <c r="N37" s="80">
        <f>N35</f>
        <v>-27.333333333333346</v>
      </c>
      <c r="O37" s="81"/>
    </row>
    <row r="38" spans="1:15">
      <c r="A38" s="124"/>
      <c r="B38" s="124"/>
      <c r="C38" s="124"/>
      <c r="D38" s="124"/>
      <c r="I38" s="178"/>
    </row>
    <row r="39" spans="1:15">
      <c r="A39" s="144" t="s">
        <v>58</v>
      </c>
      <c r="B39" s="144"/>
      <c r="C39" s="124"/>
      <c r="D39" s="124"/>
      <c r="L39" s="20" t="s">
        <v>59</v>
      </c>
      <c r="M39" s="20"/>
    </row>
    <row r="40" spans="1:15">
      <c r="A40" s="1" t="s">
        <v>2</v>
      </c>
      <c r="D40" s="1" t="s">
        <v>60</v>
      </c>
      <c r="L40" s="1" t="s">
        <v>2</v>
      </c>
      <c r="N40" s="1" t="s">
        <v>60</v>
      </c>
    </row>
    <row r="41" spans="1:15">
      <c r="A41" s="21">
        <f ca="1">TODAY()</f>
        <v>44202</v>
      </c>
      <c r="B41" s="21"/>
      <c r="D41" s="1" t="s">
        <v>61</v>
      </c>
      <c r="N41" s="1" t="s">
        <v>62</v>
      </c>
    </row>
    <row r="42" spans="1:15">
      <c r="A42" s="21"/>
    </row>
  </sheetData>
  <sheetProtection algorithmName="SHA-512" hashValue="V7Ns9v2TotNxUxs5KicHXT82Jl+uh8xlqYyxBbXASJYJ7ppVkMl6Lk0vvPazQPF/+Smfdr5xhtDYy5FVoU2RSA==" saltValue="rBU3D6tG4UYLtb+6o0uQ2Q==" spinCount="100000" sheet="1" formatCells="0" formatColumns="0" formatRows="0" insertColumns="0" insertRows="0" insertHyperlinks="0" deleteColumns="0" deleteRows="0" sort="0" autoFilter="0" pivotTables="0"/>
  <mergeCells count="7">
    <mergeCell ref="A1:O1"/>
    <mergeCell ref="L37:M37"/>
    <mergeCell ref="L4:M4"/>
    <mergeCell ref="C2:D2"/>
    <mergeCell ref="E2:F2"/>
    <mergeCell ref="G2:H2"/>
    <mergeCell ref="L2:N2"/>
  </mergeCells>
  <phoneticPr fontId="29" type="noConversion"/>
  <conditionalFormatting sqref="N37">
    <cfRule type="cellIs" dxfId="17" priority="2" operator="lessThan">
      <formula>0</formula>
    </cfRule>
  </conditionalFormatting>
  <conditionalFormatting sqref="N4">
    <cfRule type="cellIs" dxfId="16"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IW42"/>
  <sheetViews>
    <sheetView view="pageLayout" zoomScale="85" zoomScaleNormal="70" zoomScalePageLayoutView="85" workbookViewId="0">
      <selection activeCell="G14" sqref="G14"/>
    </sheetView>
  </sheetViews>
  <sheetFormatPr baseColWidth="10" defaultColWidth="2.5703125" defaultRowHeight="15"/>
  <cols>
    <col min="1" max="1" width="8.5703125" style="1" customWidth="1"/>
    <col min="2" max="2" width="7" style="1" customWidth="1"/>
    <col min="3" max="3" width="7.42578125" style="18" customWidth="1"/>
    <col min="4" max="4" width="7.85546875" style="18" customWidth="1"/>
    <col min="5" max="5" width="7.85546875" style="28" customWidth="1"/>
    <col min="6" max="6" width="7.7109375" style="28" customWidth="1"/>
    <col min="7" max="8" width="7.85546875" style="28" customWidth="1"/>
    <col min="9" max="9" width="16.5703125" style="28" customWidth="1"/>
    <col min="10" max="10" width="7.85546875" style="28" customWidth="1"/>
    <col min="11" max="11" width="7.85546875" style="29" customWidth="1"/>
    <col min="12" max="12" width="7.85546875" style="18" customWidth="1"/>
    <col min="13" max="13" width="9.42578125" style="55" customWidth="1"/>
    <col min="14" max="14" width="9.7109375" style="18" customWidth="1"/>
    <col min="15" max="15" width="16.5703125" style="18" customWidth="1"/>
    <col min="16" max="257" width="11.42578125" style="18" customWidth="1"/>
    <col min="258" max="1025" width="11.42578125" customWidth="1"/>
  </cols>
  <sheetData>
    <row r="1" spans="1:15" ht="16.5" thickBot="1">
      <c r="A1" s="218" t="s">
        <v>67</v>
      </c>
      <c r="B1" s="218"/>
      <c r="C1" s="218"/>
      <c r="D1" s="218"/>
      <c r="E1" s="218"/>
      <c r="F1" s="218"/>
      <c r="G1" s="218"/>
      <c r="H1" s="218"/>
      <c r="I1" s="218"/>
      <c r="J1" s="218"/>
      <c r="K1" s="218"/>
      <c r="L1" s="218"/>
      <c r="M1" s="218"/>
      <c r="N1" s="218"/>
      <c r="O1" s="218"/>
    </row>
    <row r="2" spans="1:15" s="30" customFormat="1" ht="44.25" customHeight="1">
      <c r="A2" s="94" t="s">
        <v>1</v>
      </c>
      <c r="B2" s="84" t="s">
        <v>2</v>
      </c>
      <c r="C2" s="221" t="s">
        <v>3</v>
      </c>
      <c r="D2" s="232"/>
      <c r="E2" s="221" t="s">
        <v>3</v>
      </c>
      <c r="F2" s="232"/>
      <c r="G2" s="221" t="s">
        <v>4</v>
      </c>
      <c r="H2" s="232"/>
      <c r="I2" s="24" t="s">
        <v>5</v>
      </c>
      <c r="J2" s="128" t="s">
        <v>6</v>
      </c>
      <c r="K2" s="3" t="s">
        <v>7</v>
      </c>
      <c r="L2" s="229" t="s">
        <v>8</v>
      </c>
      <c r="M2" s="230"/>
      <c r="N2" s="231"/>
      <c r="O2" s="4" t="s">
        <v>9</v>
      </c>
    </row>
    <row r="3" spans="1:15" s="17" customFormat="1" ht="29.25" customHeight="1">
      <c r="A3" s="95"/>
      <c r="B3" s="125"/>
      <c r="C3" s="31" t="s">
        <v>10</v>
      </c>
      <c r="D3" s="107" t="s">
        <v>11</v>
      </c>
      <c r="E3" s="31" t="s">
        <v>10</v>
      </c>
      <c r="F3" s="32" t="s">
        <v>11</v>
      </c>
      <c r="G3" s="32" t="s">
        <v>10</v>
      </c>
      <c r="H3" s="107" t="s">
        <v>11</v>
      </c>
      <c r="I3" s="33" t="s">
        <v>12</v>
      </c>
      <c r="J3" s="114" t="s">
        <v>13</v>
      </c>
      <c r="K3" s="34" t="s">
        <v>13</v>
      </c>
      <c r="L3" s="33" t="s">
        <v>14</v>
      </c>
      <c r="M3" s="122" t="s">
        <v>15</v>
      </c>
      <c r="N3" s="31" t="s">
        <v>16</v>
      </c>
      <c r="O3" s="35"/>
    </row>
    <row r="4" spans="1:15" s="147" customFormat="1">
      <c r="A4" s="138"/>
      <c r="B4" s="57"/>
      <c r="C4" s="56"/>
      <c r="D4" s="56"/>
      <c r="E4" s="60"/>
      <c r="F4" s="57"/>
      <c r="G4" s="56"/>
      <c r="H4" s="56"/>
      <c r="I4" s="171"/>
      <c r="J4" s="56"/>
      <c r="K4" s="59"/>
      <c r="L4" s="227" t="s">
        <v>17</v>
      </c>
      <c r="M4" s="228"/>
      <c r="N4" s="158">
        <f>April!N37</f>
        <v>-27.333333333333346</v>
      </c>
      <c r="O4" s="69"/>
    </row>
    <row r="5" spans="1:15" s="148" customFormat="1">
      <c r="A5" s="138"/>
      <c r="B5" s="57"/>
      <c r="C5" s="56"/>
      <c r="D5" s="56"/>
      <c r="E5" s="60"/>
      <c r="F5" s="57"/>
      <c r="G5" s="56"/>
      <c r="H5" s="56"/>
      <c r="I5" s="171"/>
      <c r="J5" s="116"/>
      <c r="K5" s="59"/>
      <c r="L5" s="60"/>
      <c r="M5" s="56"/>
      <c r="N5" s="57"/>
      <c r="O5" s="61"/>
    </row>
    <row r="6" spans="1:15" s="28" customFormat="1">
      <c r="A6" s="137" t="s">
        <v>21</v>
      </c>
      <c r="B6" s="102" t="s">
        <v>19</v>
      </c>
      <c r="C6" s="98"/>
      <c r="D6" s="87"/>
      <c r="E6" s="109"/>
      <c r="F6" s="88"/>
      <c r="G6" s="98"/>
      <c r="H6" s="87"/>
      <c r="I6" s="180" t="s">
        <v>20</v>
      </c>
      <c r="J6" s="90">
        <f t="shared" ref="J6:J33" si="0">(D6-C6)+(F6-E6)-(H6-G6)</f>
        <v>0</v>
      </c>
      <c r="K6" s="99">
        <v>0</v>
      </c>
      <c r="L6" s="89">
        <f t="shared" ref="L6:L34" si="1">IF(J6&gt;K6,J6-K6,0)</f>
        <v>0</v>
      </c>
      <c r="M6" s="90">
        <f t="shared" ref="M6:M36" si="2">IF(J6&gt;=K6,0,K6-J6)</f>
        <v>0</v>
      </c>
      <c r="N6" s="100">
        <f>N4+L6-M6</f>
        <v>-27.333333333333346</v>
      </c>
      <c r="O6" s="91"/>
    </row>
    <row r="7" spans="1:15" s="148" customFormat="1">
      <c r="A7" s="136" t="s">
        <v>23</v>
      </c>
      <c r="B7" s="67" t="s">
        <v>22</v>
      </c>
      <c r="C7" s="37"/>
      <c r="D7" s="46"/>
      <c r="E7" s="110"/>
      <c r="F7" s="38"/>
      <c r="G7" s="37"/>
      <c r="H7" s="46"/>
      <c r="I7" s="171"/>
      <c r="J7" s="42">
        <f t="shared" si="0"/>
        <v>0</v>
      </c>
      <c r="K7" s="62">
        <v>0.33333333333333331</v>
      </c>
      <c r="L7" s="40">
        <f t="shared" si="1"/>
        <v>0</v>
      </c>
      <c r="M7" s="42">
        <f t="shared" si="2"/>
        <v>0.33333333333333331</v>
      </c>
      <c r="N7" s="43">
        <f t="shared" ref="N7:N36" si="3">N6+L7-M7</f>
        <v>-27.666666666666679</v>
      </c>
      <c r="O7" s="44"/>
    </row>
    <row r="8" spans="1:15" s="148" customFormat="1">
      <c r="A8" s="137" t="s">
        <v>25</v>
      </c>
      <c r="B8" s="102" t="s">
        <v>24</v>
      </c>
      <c r="C8" s="87"/>
      <c r="D8" s="87"/>
      <c r="E8" s="101"/>
      <c r="F8" s="88"/>
      <c r="G8" s="87"/>
      <c r="H8" s="87"/>
      <c r="I8" s="180"/>
      <c r="J8" s="90">
        <f t="shared" si="0"/>
        <v>0</v>
      </c>
      <c r="K8" s="99">
        <v>0</v>
      </c>
      <c r="L8" s="89">
        <f t="shared" si="1"/>
        <v>0</v>
      </c>
      <c r="M8" s="90">
        <f t="shared" si="2"/>
        <v>0</v>
      </c>
      <c r="N8" s="100">
        <f t="shared" si="3"/>
        <v>-27.666666666666679</v>
      </c>
      <c r="O8" s="91"/>
    </row>
    <row r="9" spans="1:15" s="148" customFormat="1">
      <c r="A9" s="137" t="s">
        <v>27</v>
      </c>
      <c r="B9" s="102" t="s">
        <v>26</v>
      </c>
      <c r="C9" s="87"/>
      <c r="D9" s="87"/>
      <c r="E9" s="101"/>
      <c r="F9" s="88"/>
      <c r="G9" s="87"/>
      <c r="H9" s="87"/>
      <c r="I9" s="180"/>
      <c r="J9" s="90">
        <f t="shared" si="0"/>
        <v>0</v>
      </c>
      <c r="K9" s="99">
        <v>0</v>
      </c>
      <c r="L9" s="89">
        <f t="shared" si="1"/>
        <v>0</v>
      </c>
      <c r="M9" s="90">
        <f t="shared" si="2"/>
        <v>0</v>
      </c>
      <c r="N9" s="100">
        <f t="shared" si="3"/>
        <v>-27.666666666666679</v>
      </c>
      <c r="O9" s="91"/>
    </row>
    <row r="10" spans="1:15" s="148" customFormat="1">
      <c r="A10" s="136" t="s">
        <v>29</v>
      </c>
      <c r="B10" s="67" t="s">
        <v>28</v>
      </c>
      <c r="C10" s="46"/>
      <c r="D10" s="46"/>
      <c r="E10" s="45"/>
      <c r="F10" s="38"/>
      <c r="G10" s="46"/>
      <c r="H10" s="46"/>
      <c r="I10" s="171"/>
      <c r="J10" s="42">
        <f t="shared" si="0"/>
        <v>0</v>
      </c>
      <c r="K10" s="62">
        <v>0.33333333333333331</v>
      </c>
      <c r="L10" s="40">
        <f t="shared" si="1"/>
        <v>0</v>
      </c>
      <c r="M10" s="42">
        <f t="shared" si="2"/>
        <v>0.33333333333333331</v>
      </c>
      <c r="N10" s="43">
        <f t="shared" si="3"/>
        <v>-28.000000000000011</v>
      </c>
      <c r="O10" s="44"/>
    </row>
    <row r="11" spans="1:15" s="28" customFormat="1">
      <c r="A11" s="136" t="s">
        <v>31</v>
      </c>
      <c r="B11" s="67" t="s">
        <v>30</v>
      </c>
      <c r="C11" s="46"/>
      <c r="D11" s="46"/>
      <c r="E11" s="45"/>
      <c r="F11" s="38"/>
      <c r="G11" s="46"/>
      <c r="H11" s="46"/>
      <c r="I11" s="171"/>
      <c r="J11" s="42">
        <f t="shared" si="0"/>
        <v>0</v>
      </c>
      <c r="K11" s="62">
        <v>0.33333333333333398</v>
      </c>
      <c r="L11" s="40">
        <f t="shared" si="1"/>
        <v>0</v>
      </c>
      <c r="M11" s="42">
        <f t="shared" si="2"/>
        <v>0.33333333333333398</v>
      </c>
      <c r="N11" s="43">
        <f t="shared" si="3"/>
        <v>-28.333333333333346</v>
      </c>
      <c r="O11" s="44"/>
    </row>
    <row r="12" spans="1:15" s="28" customFormat="1">
      <c r="A12" s="136" t="s">
        <v>18</v>
      </c>
      <c r="B12" s="67" t="s">
        <v>32</v>
      </c>
      <c r="C12" s="46"/>
      <c r="D12" s="46"/>
      <c r="E12" s="45"/>
      <c r="F12" s="38"/>
      <c r="G12" s="46"/>
      <c r="H12" s="46"/>
      <c r="I12" s="171"/>
      <c r="J12" s="42">
        <f t="shared" si="0"/>
        <v>0</v>
      </c>
      <c r="K12" s="62">
        <v>0.33333333333333398</v>
      </c>
      <c r="L12" s="40">
        <f t="shared" si="1"/>
        <v>0</v>
      </c>
      <c r="M12" s="42">
        <f t="shared" si="2"/>
        <v>0.33333333333333398</v>
      </c>
      <c r="N12" s="43">
        <f t="shared" si="3"/>
        <v>-28.666666666666682</v>
      </c>
      <c r="O12" s="44"/>
    </row>
    <row r="13" spans="1:15" s="148" customFormat="1">
      <c r="A13" s="136" t="s">
        <v>21</v>
      </c>
      <c r="B13" s="67" t="s">
        <v>33</v>
      </c>
      <c r="C13" s="37"/>
      <c r="D13" s="37"/>
      <c r="E13" s="110"/>
      <c r="F13" s="105"/>
      <c r="G13" s="37"/>
      <c r="H13" s="37"/>
      <c r="I13" s="179"/>
      <c r="J13" s="42">
        <f t="shared" si="0"/>
        <v>0</v>
      </c>
      <c r="K13" s="62">
        <v>0.33333333333333398</v>
      </c>
      <c r="L13" s="40">
        <f t="shared" si="1"/>
        <v>0</v>
      </c>
      <c r="M13" s="42">
        <f t="shared" si="2"/>
        <v>0.33333333333333398</v>
      </c>
      <c r="N13" s="43">
        <f t="shared" si="3"/>
        <v>-29.000000000000018</v>
      </c>
      <c r="O13" s="44"/>
    </row>
    <row r="14" spans="1:15" s="148" customFormat="1">
      <c r="A14" s="136" t="s">
        <v>23</v>
      </c>
      <c r="B14" s="67" t="s">
        <v>34</v>
      </c>
      <c r="C14" s="37"/>
      <c r="D14" s="37"/>
      <c r="E14" s="110"/>
      <c r="F14" s="105"/>
      <c r="G14" s="37"/>
      <c r="H14" s="37"/>
      <c r="I14" s="179"/>
      <c r="J14" s="42">
        <f>(D14-C14)+(F14-E14)-(H14-G14)</f>
        <v>0</v>
      </c>
      <c r="K14" s="62">
        <v>0.33333333333333331</v>
      </c>
      <c r="L14" s="40">
        <f t="shared" si="1"/>
        <v>0</v>
      </c>
      <c r="M14" s="42">
        <f t="shared" si="2"/>
        <v>0.33333333333333331</v>
      </c>
      <c r="N14" s="43">
        <f t="shared" si="3"/>
        <v>-29.33333333333335</v>
      </c>
      <c r="O14" s="44"/>
    </row>
    <row r="15" spans="1:15" s="148" customFormat="1">
      <c r="A15" s="137" t="s">
        <v>25</v>
      </c>
      <c r="B15" s="102" t="s">
        <v>35</v>
      </c>
      <c r="C15" s="87"/>
      <c r="D15" s="87"/>
      <c r="E15" s="101"/>
      <c r="F15" s="88"/>
      <c r="G15" s="87"/>
      <c r="H15" s="87"/>
      <c r="I15" s="180"/>
      <c r="J15" s="90">
        <f t="shared" si="0"/>
        <v>0</v>
      </c>
      <c r="K15" s="99">
        <v>0</v>
      </c>
      <c r="L15" s="89">
        <f t="shared" si="1"/>
        <v>0</v>
      </c>
      <c r="M15" s="90">
        <f t="shared" si="2"/>
        <v>0</v>
      </c>
      <c r="N15" s="100">
        <f t="shared" si="3"/>
        <v>-29.33333333333335</v>
      </c>
      <c r="O15" s="91"/>
    </row>
    <row r="16" spans="1:15" s="148" customFormat="1">
      <c r="A16" s="137" t="s">
        <v>27</v>
      </c>
      <c r="B16" s="102" t="s">
        <v>36</v>
      </c>
      <c r="C16" s="87"/>
      <c r="D16" s="87"/>
      <c r="E16" s="101"/>
      <c r="F16" s="88"/>
      <c r="G16" s="87"/>
      <c r="H16" s="87"/>
      <c r="I16" s="180"/>
      <c r="J16" s="90">
        <f t="shared" si="0"/>
        <v>0</v>
      </c>
      <c r="K16" s="99">
        <v>0</v>
      </c>
      <c r="L16" s="89">
        <f t="shared" si="1"/>
        <v>0</v>
      </c>
      <c r="M16" s="90">
        <f t="shared" si="2"/>
        <v>0</v>
      </c>
      <c r="N16" s="100">
        <f t="shared" si="3"/>
        <v>-29.33333333333335</v>
      </c>
      <c r="O16" s="91"/>
    </row>
    <row r="17" spans="1:15" s="148" customFormat="1">
      <c r="A17" s="136" t="s">
        <v>29</v>
      </c>
      <c r="B17" s="67" t="s">
        <v>37</v>
      </c>
      <c r="C17" s="46"/>
      <c r="D17" s="46"/>
      <c r="E17" s="45"/>
      <c r="F17" s="38"/>
      <c r="G17" s="46"/>
      <c r="H17" s="46"/>
      <c r="I17" s="171"/>
      <c r="J17" s="42">
        <f t="shared" si="0"/>
        <v>0</v>
      </c>
      <c r="K17" s="62">
        <v>0.33333333333333331</v>
      </c>
      <c r="L17" s="40">
        <f t="shared" si="1"/>
        <v>0</v>
      </c>
      <c r="M17" s="42">
        <f t="shared" si="2"/>
        <v>0.33333333333333331</v>
      </c>
      <c r="N17" s="43">
        <f t="shared" si="3"/>
        <v>-29.666666666666682</v>
      </c>
      <c r="O17" s="44"/>
    </row>
    <row r="18" spans="1:15" s="28" customFormat="1">
      <c r="A18" s="136" t="s">
        <v>31</v>
      </c>
      <c r="B18" s="67" t="s">
        <v>38</v>
      </c>
      <c r="C18" s="46"/>
      <c r="D18" s="46"/>
      <c r="E18" s="45"/>
      <c r="F18" s="38"/>
      <c r="G18" s="46"/>
      <c r="H18" s="46"/>
      <c r="I18" s="173"/>
      <c r="J18" s="42">
        <f t="shared" si="0"/>
        <v>0</v>
      </c>
      <c r="K18" s="62">
        <v>0.33333333333333331</v>
      </c>
      <c r="L18" s="40">
        <f t="shared" si="1"/>
        <v>0</v>
      </c>
      <c r="M18" s="42">
        <f t="shared" si="2"/>
        <v>0.33333333333333331</v>
      </c>
      <c r="N18" s="43">
        <f t="shared" si="3"/>
        <v>-30.000000000000014</v>
      </c>
      <c r="O18" s="44"/>
    </row>
    <row r="19" spans="1:15" s="28" customFormat="1">
      <c r="A19" s="136" t="s">
        <v>18</v>
      </c>
      <c r="B19" s="67" t="s">
        <v>39</v>
      </c>
      <c r="C19" s="46"/>
      <c r="D19" s="46"/>
      <c r="E19" s="45"/>
      <c r="F19" s="38"/>
      <c r="G19" s="46"/>
      <c r="H19" s="46"/>
      <c r="I19" s="171"/>
      <c r="J19" s="42">
        <f t="shared" si="0"/>
        <v>0</v>
      </c>
      <c r="K19" s="62">
        <v>0.33333333333333331</v>
      </c>
      <c r="L19" s="40">
        <f t="shared" si="1"/>
        <v>0</v>
      </c>
      <c r="M19" s="42">
        <f t="shared" si="2"/>
        <v>0.33333333333333331</v>
      </c>
      <c r="N19" s="43">
        <f t="shared" si="3"/>
        <v>-30.333333333333346</v>
      </c>
      <c r="O19" s="44"/>
    </row>
    <row r="20" spans="1:15" s="148" customFormat="1">
      <c r="A20" s="136" t="s">
        <v>21</v>
      </c>
      <c r="B20" s="67" t="s">
        <v>40</v>
      </c>
      <c r="C20" s="37"/>
      <c r="D20" s="37"/>
      <c r="E20" s="110"/>
      <c r="F20" s="105"/>
      <c r="G20" s="37"/>
      <c r="H20" s="37"/>
      <c r="I20" s="171"/>
      <c r="J20" s="42">
        <f t="shared" si="0"/>
        <v>0</v>
      </c>
      <c r="K20" s="62">
        <v>0.33333333333333331</v>
      </c>
      <c r="L20" s="40">
        <f t="shared" si="1"/>
        <v>0</v>
      </c>
      <c r="M20" s="42">
        <f t="shared" si="2"/>
        <v>0.33333333333333331</v>
      </c>
      <c r="N20" s="43">
        <f t="shared" si="3"/>
        <v>-30.666666666666679</v>
      </c>
      <c r="O20" s="44"/>
    </row>
    <row r="21" spans="1:15" s="148" customFormat="1">
      <c r="A21" s="136" t="s">
        <v>23</v>
      </c>
      <c r="B21" s="67" t="s">
        <v>41</v>
      </c>
      <c r="C21" s="37"/>
      <c r="D21" s="37"/>
      <c r="E21" s="110"/>
      <c r="F21" s="105"/>
      <c r="G21" s="37"/>
      <c r="H21" s="37"/>
      <c r="I21" s="171"/>
      <c r="J21" s="42">
        <f t="shared" si="0"/>
        <v>0</v>
      </c>
      <c r="K21" s="62">
        <v>0.33333333333333331</v>
      </c>
      <c r="L21" s="40">
        <f t="shared" si="1"/>
        <v>0</v>
      </c>
      <c r="M21" s="42">
        <f t="shared" si="2"/>
        <v>0.33333333333333331</v>
      </c>
      <c r="N21" s="43">
        <f t="shared" si="3"/>
        <v>-31.000000000000011</v>
      </c>
      <c r="O21" s="44"/>
    </row>
    <row r="22" spans="1:15" s="148" customFormat="1">
      <c r="A22" s="137" t="s">
        <v>25</v>
      </c>
      <c r="B22" s="102" t="s">
        <v>42</v>
      </c>
      <c r="C22" s="87"/>
      <c r="D22" s="87"/>
      <c r="E22" s="101"/>
      <c r="F22" s="88"/>
      <c r="G22" s="87"/>
      <c r="H22" s="87"/>
      <c r="I22" s="180"/>
      <c r="J22" s="90">
        <f t="shared" si="0"/>
        <v>0</v>
      </c>
      <c r="K22" s="99">
        <v>0</v>
      </c>
      <c r="L22" s="89">
        <f t="shared" si="1"/>
        <v>0</v>
      </c>
      <c r="M22" s="90">
        <f t="shared" si="2"/>
        <v>0</v>
      </c>
      <c r="N22" s="100">
        <f t="shared" si="3"/>
        <v>-31.000000000000011</v>
      </c>
      <c r="O22" s="91"/>
    </row>
    <row r="23" spans="1:15" s="28" customFormat="1">
      <c r="A23" s="137" t="s">
        <v>27</v>
      </c>
      <c r="B23" s="102" t="s">
        <v>43</v>
      </c>
      <c r="C23" s="87"/>
      <c r="D23" s="87"/>
      <c r="E23" s="101"/>
      <c r="F23" s="88"/>
      <c r="G23" s="87"/>
      <c r="H23" s="87"/>
      <c r="I23" s="181"/>
      <c r="J23" s="90">
        <f t="shared" si="0"/>
        <v>0</v>
      </c>
      <c r="K23" s="99">
        <v>0</v>
      </c>
      <c r="L23" s="89">
        <f t="shared" si="1"/>
        <v>0</v>
      </c>
      <c r="M23" s="90">
        <f t="shared" si="2"/>
        <v>0</v>
      </c>
      <c r="N23" s="100">
        <f t="shared" si="3"/>
        <v>-31.000000000000011</v>
      </c>
      <c r="O23" s="91"/>
    </row>
    <row r="24" spans="1:15" s="148" customFormat="1">
      <c r="A24" s="136" t="s">
        <v>29</v>
      </c>
      <c r="B24" s="67" t="s">
        <v>44</v>
      </c>
      <c r="C24" s="46"/>
      <c r="D24" s="46"/>
      <c r="E24" s="45"/>
      <c r="F24" s="38"/>
      <c r="G24" s="46"/>
      <c r="H24" s="46"/>
      <c r="I24" s="179"/>
      <c r="J24" s="42">
        <f t="shared" si="0"/>
        <v>0</v>
      </c>
      <c r="K24" s="62">
        <v>0.33333333333333331</v>
      </c>
      <c r="L24" s="40">
        <f t="shared" si="1"/>
        <v>0</v>
      </c>
      <c r="M24" s="42">
        <f t="shared" si="2"/>
        <v>0.33333333333333331</v>
      </c>
      <c r="N24" s="43">
        <f t="shared" si="3"/>
        <v>-31.333333333333343</v>
      </c>
      <c r="O24" s="44"/>
    </row>
    <row r="25" spans="1:15" s="28" customFormat="1">
      <c r="A25" s="136" t="s">
        <v>31</v>
      </c>
      <c r="B25" s="67" t="s">
        <v>45</v>
      </c>
      <c r="C25" s="46"/>
      <c r="D25" s="46"/>
      <c r="E25" s="45"/>
      <c r="F25" s="38"/>
      <c r="G25" s="46"/>
      <c r="H25" s="46"/>
      <c r="I25" s="173"/>
      <c r="J25" s="42">
        <f t="shared" si="0"/>
        <v>0</v>
      </c>
      <c r="K25" s="62">
        <v>0.33333333333333331</v>
      </c>
      <c r="L25" s="40">
        <f t="shared" si="1"/>
        <v>0</v>
      </c>
      <c r="M25" s="42">
        <f t="shared" si="2"/>
        <v>0.33333333333333331</v>
      </c>
      <c r="N25" s="43">
        <f t="shared" si="3"/>
        <v>-31.666666666666675</v>
      </c>
      <c r="O25" s="44"/>
    </row>
    <row r="26" spans="1:15" s="28" customFormat="1">
      <c r="A26" s="136" t="s">
        <v>18</v>
      </c>
      <c r="B26" s="67" t="s">
        <v>46</v>
      </c>
      <c r="C26" s="46"/>
      <c r="D26" s="46"/>
      <c r="E26" s="45"/>
      <c r="F26" s="38"/>
      <c r="G26" s="46"/>
      <c r="H26" s="46"/>
      <c r="I26" s="171"/>
      <c r="J26" s="42">
        <f t="shared" si="0"/>
        <v>0</v>
      </c>
      <c r="K26" s="62">
        <v>0.33333333333333331</v>
      </c>
      <c r="L26" s="40">
        <f t="shared" si="1"/>
        <v>0</v>
      </c>
      <c r="M26" s="42">
        <f t="shared" si="2"/>
        <v>0.33333333333333331</v>
      </c>
      <c r="N26" s="43">
        <f t="shared" si="3"/>
        <v>-32.000000000000007</v>
      </c>
      <c r="O26" s="44"/>
    </row>
    <row r="27" spans="1:15" s="148" customFormat="1">
      <c r="A27" s="136" t="s">
        <v>21</v>
      </c>
      <c r="B27" s="67" t="s">
        <v>47</v>
      </c>
      <c r="C27" s="37"/>
      <c r="D27" s="37"/>
      <c r="E27" s="110"/>
      <c r="F27" s="105"/>
      <c r="G27" s="37"/>
      <c r="H27" s="37"/>
      <c r="I27" s="171"/>
      <c r="J27" s="42">
        <f t="shared" si="0"/>
        <v>0</v>
      </c>
      <c r="K27" s="62">
        <v>0.33333333333333331</v>
      </c>
      <c r="L27" s="40">
        <f t="shared" si="1"/>
        <v>0</v>
      </c>
      <c r="M27" s="42">
        <f t="shared" si="2"/>
        <v>0.33333333333333331</v>
      </c>
      <c r="N27" s="43">
        <f t="shared" si="3"/>
        <v>-32.333333333333343</v>
      </c>
      <c r="O27" s="44"/>
    </row>
    <row r="28" spans="1:15" s="148" customFormat="1">
      <c r="A28" s="136" t="s">
        <v>23</v>
      </c>
      <c r="B28" s="67" t="s">
        <v>48</v>
      </c>
      <c r="C28" s="37"/>
      <c r="D28" s="37"/>
      <c r="E28" s="110"/>
      <c r="F28" s="105"/>
      <c r="G28" s="37"/>
      <c r="H28" s="37"/>
      <c r="I28" s="171"/>
      <c r="J28" s="42">
        <f t="shared" si="0"/>
        <v>0</v>
      </c>
      <c r="K28" s="62">
        <v>0.33333333333333331</v>
      </c>
      <c r="L28" s="40">
        <f t="shared" si="1"/>
        <v>0</v>
      </c>
      <c r="M28" s="42">
        <f t="shared" si="2"/>
        <v>0.33333333333333331</v>
      </c>
      <c r="N28" s="43">
        <f t="shared" si="3"/>
        <v>-32.666666666666679</v>
      </c>
      <c r="O28" s="44"/>
    </row>
    <row r="29" spans="1:15" s="148" customFormat="1">
      <c r="A29" s="137" t="s">
        <v>25</v>
      </c>
      <c r="B29" s="102" t="s">
        <v>49</v>
      </c>
      <c r="C29" s="87"/>
      <c r="D29" s="87"/>
      <c r="E29" s="101"/>
      <c r="F29" s="88"/>
      <c r="G29" s="87"/>
      <c r="H29" s="87"/>
      <c r="I29" s="180"/>
      <c r="J29" s="90">
        <f t="shared" si="0"/>
        <v>0</v>
      </c>
      <c r="K29" s="99">
        <v>0</v>
      </c>
      <c r="L29" s="89">
        <f t="shared" si="1"/>
        <v>0</v>
      </c>
      <c r="M29" s="90">
        <f t="shared" si="2"/>
        <v>0</v>
      </c>
      <c r="N29" s="100">
        <f t="shared" si="3"/>
        <v>-32.666666666666679</v>
      </c>
      <c r="O29" s="91"/>
    </row>
    <row r="30" spans="1:15" s="148" customFormat="1">
      <c r="A30" s="137" t="s">
        <v>27</v>
      </c>
      <c r="B30" s="102" t="s">
        <v>50</v>
      </c>
      <c r="C30" s="87"/>
      <c r="D30" s="87"/>
      <c r="E30" s="101"/>
      <c r="F30" s="88"/>
      <c r="G30" s="87"/>
      <c r="H30" s="87"/>
      <c r="I30" s="180"/>
      <c r="J30" s="90">
        <f t="shared" si="0"/>
        <v>0</v>
      </c>
      <c r="K30" s="99">
        <v>0</v>
      </c>
      <c r="L30" s="89">
        <f t="shared" si="1"/>
        <v>0</v>
      </c>
      <c r="M30" s="90">
        <f t="shared" si="2"/>
        <v>0</v>
      </c>
      <c r="N30" s="100">
        <f t="shared" si="3"/>
        <v>-32.666666666666679</v>
      </c>
      <c r="O30" s="91"/>
    </row>
    <row r="31" spans="1:15" s="148" customFormat="1">
      <c r="A31" s="136" t="s">
        <v>29</v>
      </c>
      <c r="B31" s="67" t="s">
        <v>51</v>
      </c>
      <c r="C31" s="46"/>
      <c r="D31" s="46"/>
      <c r="E31" s="45"/>
      <c r="F31" s="38"/>
      <c r="G31" s="46"/>
      <c r="H31" s="46"/>
      <c r="I31" s="171"/>
      <c r="J31" s="42">
        <f t="shared" si="0"/>
        <v>0</v>
      </c>
      <c r="K31" s="62">
        <v>0.33333333333333331</v>
      </c>
      <c r="L31" s="40">
        <f t="shared" si="1"/>
        <v>0</v>
      </c>
      <c r="M31" s="42">
        <f t="shared" si="2"/>
        <v>0.33333333333333331</v>
      </c>
      <c r="N31" s="43">
        <f t="shared" si="3"/>
        <v>-33.000000000000014</v>
      </c>
      <c r="O31" s="44"/>
    </row>
    <row r="32" spans="1:15" s="28" customFormat="1">
      <c r="A32" s="136" t="s">
        <v>31</v>
      </c>
      <c r="B32" s="67" t="s">
        <v>52</v>
      </c>
      <c r="C32" s="46"/>
      <c r="D32" s="46"/>
      <c r="E32" s="45"/>
      <c r="F32" s="38"/>
      <c r="G32" s="46"/>
      <c r="H32" s="46"/>
      <c r="I32" s="171"/>
      <c r="J32" s="42">
        <f t="shared" si="0"/>
        <v>0</v>
      </c>
      <c r="K32" s="62">
        <v>0.33333333333333298</v>
      </c>
      <c r="L32" s="40">
        <f t="shared" si="1"/>
        <v>0</v>
      </c>
      <c r="M32" s="42">
        <f t="shared" si="2"/>
        <v>0.33333333333333298</v>
      </c>
      <c r="N32" s="43">
        <f t="shared" si="3"/>
        <v>-33.33333333333335</v>
      </c>
      <c r="O32" s="44"/>
    </row>
    <row r="33" spans="1:15" s="28" customFormat="1">
      <c r="A33" s="136" t="s">
        <v>18</v>
      </c>
      <c r="B33" s="67" t="s">
        <v>53</v>
      </c>
      <c r="C33" s="46"/>
      <c r="D33" s="46"/>
      <c r="E33" s="45"/>
      <c r="F33" s="38"/>
      <c r="G33" s="46"/>
      <c r="H33" s="46"/>
      <c r="I33" s="171"/>
      <c r="J33" s="42">
        <f t="shared" si="0"/>
        <v>0</v>
      </c>
      <c r="K33" s="62">
        <v>0.33333333333333298</v>
      </c>
      <c r="L33" s="40">
        <f t="shared" si="1"/>
        <v>0</v>
      </c>
      <c r="M33" s="42">
        <f t="shared" si="2"/>
        <v>0.33333333333333298</v>
      </c>
      <c r="N33" s="43">
        <f t="shared" si="3"/>
        <v>-33.666666666666686</v>
      </c>
      <c r="O33" s="44"/>
    </row>
    <row r="34" spans="1:15" s="28" customFormat="1">
      <c r="A34" s="137" t="s">
        <v>21</v>
      </c>
      <c r="B34" s="102" t="s">
        <v>54</v>
      </c>
      <c r="C34" s="101"/>
      <c r="D34" s="88"/>
      <c r="E34" s="101"/>
      <c r="F34" s="88"/>
      <c r="G34" s="87"/>
      <c r="H34" s="88"/>
      <c r="I34" s="180" t="s">
        <v>20</v>
      </c>
      <c r="J34" s="90">
        <f>(D34-C34)+(F34-E34)-(H34-G34)</f>
        <v>0</v>
      </c>
      <c r="K34" s="99">
        <v>0</v>
      </c>
      <c r="L34" s="89">
        <f t="shared" si="1"/>
        <v>0</v>
      </c>
      <c r="M34" s="90">
        <f t="shared" si="2"/>
        <v>0</v>
      </c>
      <c r="N34" s="100">
        <f t="shared" si="3"/>
        <v>-33.666666666666686</v>
      </c>
      <c r="O34" s="91"/>
    </row>
    <row r="35" spans="1:15" s="55" customFormat="1">
      <c r="A35" s="136" t="s">
        <v>23</v>
      </c>
      <c r="B35" s="37" t="s">
        <v>55</v>
      </c>
      <c r="C35" s="45"/>
      <c r="D35" s="38"/>
      <c r="E35" s="110"/>
      <c r="F35" s="105"/>
      <c r="G35" s="37"/>
      <c r="H35" s="37"/>
      <c r="I35" s="179"/>
      <c r="J35" s="42">
        <f>(D35-C35)+(F35-E35)-(H35-G35)</f>
        <v>0</v>
      </c>
      <c r="K35" s="62">
        <v>0.33333333333333331</v>
      </c>
      <c r="L35" s="40">
        <f>IF(J35&gt;K35,J35-K35,0)</f>
        <v>0</v>
      </c>
      <c r="M35" s="42">
        <f t="shared" si="2"/>
        <v>0.33333333333333331</v>
      </c>
      <c r="N35" s="43">
        <f t="shared" si="3"/>
        <v>-34.000000000000021</v>
      </c>
      <c r="O35" s="44"/>
    </row>
    <row r="36" spans="1:15" s="55" customFormat="1">
      <c r="A36" s="137" t="s">
        <v>25</v>
      </c>
      <c r="B36" s="186" t="s">
        <v>56</v>
      </c>
      <c r="C36" s="87"/>
      <c r="D36" s="87"/>
      <c r="E36" s="101"/>
      <c r="F36" s="88"/>
      <c r="G36" s="87"/>
      <c r="H36" s="87"/>
      <c r="I36" s="180"/>
      <c r="J36" s="90">
        <f>(D36-C36)+(F36-E36)-(H36-G36)</f>
        <v>0</v>
      </c>
      <c r="K36" s="99">
        <v>0</v>
      </c>
      <c r="L36" s="89">
        <f>IF(J36&gt;K36,J36-K36,0)</f>
        <v>0</v>
      </c>
      <c r="M36" s="90">
        <f t="shared" si="2"/>
        <v>0</v>
      </c>
      <c r="N36" s="100">
        <f t="shared" si="3"/>
        <v>-34.000000000000021</v>
      </c>
      <c r="O36" s="91"/>
    </row>
    <row r="37" spans="1:15" s="55" customFormat="1">
      <c r="A37" s="138"/>
      <c r="B37" s="57"/>
      <c r="C37" s="46"/>
      <c r="D37" s="46"/>
      <c r="E37" s="45"/>
      <c r="F37" s="38"/>
      <c r="G37" s="46"/>
      <c r="H37" s="46"/>
      <c r="I37" s="175"/>
      <c r="J37" s="42"/>
      <c r="K37" s="62"/>
      <c r="L37" s="40"/>
      <c r="M37" s="42"/>
      <c r="N37" s="64"/>
      <c r="O37" s="44"/>
    </row>
    <row r="38" spans="1:15" s="55" customFormat="1" ht="15.75" thickBot="1">
      <c r="A38" s="149"/>
      <c r="B38" s="140"/>
      <c r="C38" s="78"/>
      <c r="D38" s="78"/>
      <c r="E38" s="112"/>
      <c r="F38" s="79"/>
      <c r="G38" s="78"/>
      <c r="H38" s="78"/>
      <c r="I38" s="177" t="s">
        <v>66</v>
      </c>
      <c r="J38" s="115">
        <f>SUM(J6:J36)</f>
        <v>0</v>
      </c>
      <c r="K38" s="85">
        <f>SUM(K6:K36)</f>
        <v>6.666666666666667</v>
      </c>
      <c r="L38" s="219" t="s">
        <v>57</v>
      </c>
      <c r="M38" s="219"/>
      <c r="N38" s="80">
        <f>N36</f>
        <v>-34.000000000000021</v>
      </c>
      <c r="O38" s="81"/>
    </row>
    <row r="40" spans="1:15">
      <c r="A40" s="19" t="s">
        <v>58</v>
      </c>
      <c r="B40" s="19"/>
      <c r="L40" s="36" t="s">
        <v>59</v>
      </c>
      <c r="M40" s="121"/>
    </row>
    <row r="41" spans="1:15">
      <c r="A41" s="1" t="s">
        <v>2</v>
      </c>
      <c r="D41" s="18" t="s">
        <v>60</v>
      </c>
      <c r="L41" s="18" t="s">
        <v>2</v>
      </c>
      <c r="N41" s="18" t="s">
        <v>60</v>
      </c>
    </row>
    <row r="42" spans="1:15">
      <c r="A42" s="21">
        <f ca="1">TODAY()</f>
        <v>44202</v>
      </c>
      <c r="B42" s="21"/>
      <c r="D42" s="18" t="s">
        <v>61</v>
      </c>
      <c r="N42" s="18" t="s">
        <v>62</v>
      </c>
    </row>
  </sheetData>
  <sheetProtection algorithmName="SHA-512" hashValue="tt1cr+VGMXNwXYGB1MMnpDFIU7jU+K++vcOpu+VnOw0inl7ClSfErS4SDb134X9BQVGD844igKxuLkKDm4f1lg==" saltValue="/RoMOh8ecDQ/0fgHGJHq/A==" spinCount="100000" sheet="1" formatCells="0" formatColumns="0" formatRows="0" insertColumns="0" insertRows="0" insertHyperlinks="0" deleteColumns="0" deleteRows="0" sort="0" autoFilter="0" pivotTables="0"/>
  <mergeCells count="7">
    <mergeCell ref="L38:M38"/>
    <mergeCell ref="L4:M4"/>
    <mergeCell ref="A1:O1"/>
    <mergeCell ref="L2:N2"/>
    <mergeCell ref="G2:H2"/>
    <mergeCell ref="E2:F2"/>
    <mergeCell ref="C2:D2"/>
  </mergeCells>
  <phoneticPr fontId="29" type="noConversion"/>
  <conditionalFormatting sqref="N38">
    <cfRule type="cellIs" dxfId="15" priority="2" operator="lessThan">
      <formula>0</formula>
    </cfRule>
  </conditionalFormatting>
  <conditionalFormatting sqref="N4">
    <cfRule type="cellIs" dxfId="14"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O41"/>
  <sheetViews>
    <sheetView view="pageLayout" zoomScale="85" zoomScaleNormal="70" zoomScalePageLayoutView="85" workbookViewId="0">
      <selection activeCell="N4" sqref="N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7"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Mai!N38</f>
        <v>-34.000000000000021</v>
      </c>
      <c r="O4" s="69"/>
    </row>
    <row r="5" spans="1:15" s="148" customFormat="1">
      <c r="A5" s="138"/>
      <c r="B5" s="57"/>
      <c r="C5" s="56"/>
      <c r="D5" s="56"/>
      <c r="E5" s="60"/>
      <c r="F5" s="57"/>
      <c r="G5" s="56"/>
      <c r="H5" s="56"/>
      <c r="I5" s="175"/>
      <c r="J5" s="116"/>
      <c r="K5" s="59"/>
      <c r="L5" s="60"/>
      <c r="M5" s="56"/>
      <c r="N5" s="57"/>
      <c r="O5" s="61"/>
    </row>
    <row r="6" spans="1:15" s="148" customFormat="1">
      <c r="A6" s="137" t="s">
        <v>27</v>
      </c>
      <c r="B6" s="102" t="s">
        <v>19</v>
      </c>
      <c r="C6" s="87"/>
      <c r="D6" s="87"/>
      <c r="E6" s="101"/>
      <c r="F6" s="88"/>
      <c r="G6" s="87"/>
      <c r="H6" s="87"/>
      <c r="I6" s="180"/>
      <c r="J6" s="90">
        <f t="shared" ref="J6:J35" si="0">(D6-C6)+(F6-E6)-(H6-G6)</f>
        <v>0</v>
      </c>
      <c r="K6" s="99">
        <v>0</v>
      </c>
      <c r="L6" s="89">
        <f t="shared" ref="L6:L33" si="1">IF(J6&gt;K6,J6-K6,0)</f>
        <v>0</v>
      </c>
      <c r="M6" s="90">
        <f t="shared" ref="M6:M33" si="2">IF(J6&gt;=K6,0,K6-J6)</f>
        <v>0</v>
      </c>
      <c r="N6" s="100">
        <f>N4+L6-M6</f>
        <v>-34.000000000000021</v>
      </c>
      <c r="O6" s="91"/>
    </row>
    <row r="7" spans="1:15" s="148" customFormat="1">
      <c r="A7" s="136" t="s">
        <v>29</v>
      </c>
      <c r="B7" s="67" t="s">
        <v>22</v>
      </c>
      <c r="C7" s="46"/>
      <c r="D7" s="46"/>
      <c r="E7" s="45"/>
      <c r="F7" s="38"/>
      <c r="G7" s="46"/>
      <c r="H7" s="46"/>
      <c r="I7" s="171"/>
      <c r="J7" s="42">
        <f t="shared" si="0"/>
        <v>0</v>
      </c>
      <c r="K7" s="62">
        <v>0.33333333333333298</v>
      </c>
      <c r="L7" s="40">
        <f t="shared" si="1"/>
        <v>0</v>
      </c>
      <c r="M7" s="42">
        <f t="shared" si="2"/>
        <v>0.33333333333333298</v>
      </c>
      <c r="N7" s="43">
        <f t="shared" ref="N7:N35" si="3">N6+L7-M7</f>
        <v>-34.333333333333357</v>
      </c>
      <c r="O7" s="44"/>
    </row>
    <row r="8" spans="1:15" s="28" customFormat="1">
      <c r="A8" s="136" t="s">
        <v>31</v>
      </c>
      <c r="B8" s="67" t="s">
        <v>24</v>
      </c>
      <c r="C8" s="46"/>
      <c r="D8" s="46"/>
      <c r="E8" s="45"/>
      <c r="F8" s="38"/>
      <c r="G8" s="46"/>
      <c r="H8" s="46"/>
      <c r="I8" s="173"/>
      <c r="J8" s="42">
        <f t="shared" si="0"/>
        <v>0</v>
      </c>
      <c r="K8" s="62">
        <v>0.33333333333333298</v>
      </c>
      <c r="L8" s="40">
        <f t="shared" si="1"/>
        <v>0</v>
      </c>
      <c r="M8" s="42">
        <f t="shared" si="2"/>
        <v>0.33333333333333298</v>
      </c>
      <c r="N8" s="43">
        <f t="shared" si="3"/>
        <v>-34.666666666666693</v>
      </c>
      <c r="O8" s="44"/>
    </row>
    <row r="9" spans="1:15" s="28" customFormat="1">
      <c r="A9" s="136" t="s">
        <v>18</v>
      </c>
      <c r="B9" s="67" t="s">
        <v>26</v>
      </c>
      <c r="C9" s="46"/>
      <c r="D9" s="46"/>
      <c r="E9" s="45"/>
      <c r="F9" s="38"/>
      <c r="G9" s="46"/>
      <c r="H9" s="46"/>
      <c r="I9" s="173"/>
      <c r="J9" s="42">
        <f t="shared" si="0"/>
        <v>0</v>
      </c>
      <c r="K9" s="62">
        <v>0.33333333333333298</v>
      </c>
      <c r="L9" s="40">
        <f t="shared" si="1"/>
        <v>0</v>
      </c>
      <c r="M9" s="42">
        <f t="shared" si="2"/>
        <v>0.33333333333333298</v>
      </c>
      <c r="N9" s="43">
        <f t="shared" si="3"/>
        <v>-35.000000000000028</v>
      </c>
      <c r="O9" s="44"/>
    </row>
    <row r="10" spans="1:15" s="148" customFormat="1">
      <c r="A10" s="136" t="s">
        <v>21</v>
      </c>
      <c r="B10" s="67" t="s">
        <v>28</v>
      </c>
      <c r="C10" s="46"/>
      <c r="D10" s="46"/>
      <c r="E10" s="45"/>
      <c r="F10" s="38"/>
      <c r="G10" s="46"/>
      <c r="H10" s="46"/>
      <c r="I10" s="171"/>
      <c r="J10" s="42">
        <f t="shared" si="0"/>
        <v>0</v>
      </c>
      <c r="K10" s="62">
        <v>0.33333333333333331</v>
      </c>
      <c r="L10" s="40">
        <f t="shared" si="1"/>
        <v>0</v>
      </c>
      <c r="M10" s="42">
        <f t="shared" si="2"/>
        <v>0.33333333333333331</v>
      </c>
      <c r="N10" s="43">
        <f t="shared" si="3"/>
        <v>-35.333333333333364</v>
      </c>
      <c r="O10" s="44"/>
    </row>
    <row r="11" spans="1:15" s="148" customFormat="1">
      <c r="A11" s="136" t="s">
        <v>23</v>
      </c>
      <c r="B11" s="67" t="s">
        <v>30</v>
      </c>
      <c r="C11" s="46"/>
      <c r="D11" s="46"/>
      <c r="E11" s="45"/>
      <c r="F11" s="38"/>
      <c r="G11" s="46"/>
      <c r="H11" s="46"/>
      <c r="I11" s="171"/>
      <c r="J11" s="42">
        <f t="shared" si="0"/>
        <v>0</v>
      </c>
      <c r="K11" s="62">
        <v>0.33333333333333331</v>
      </c>
      <c r="L11" s="40">
        <f t="shared" si="1"/>
        <v>0</v>
      </c>
      <c r="M11" s="42">
        <f t="shared" si="2"/>
        <v>0.33333333333333331</v>
      </c>
      <c r="N11" s="43">
        <f t="shared" si="3"/>
        <v>-35.6666666666667</v>
      </c>
      <c r="O11" s="44"/>
    </row>
    <row r="12" spans="1:15" s="148" customFormat="1">
      <c r="A12" s="137" t="s">
        <v>25</v>
      </c>
      <c r="B12" s="102" t="s">
        <v>32</v>
      </c>
      <c r="C12" s="87"/>
      <c r="D12" s="87"/>
      <c r="E12" s="101"/>
      <c r="F12" s="88"/>
      <c r="G12" s="87"/>
      <c r="H12" s="87"/>
      <c r="I12" s="180"/>
      <c r="J12" s="90">
        <f t="shared" si="0"/>
        <v>0</v>
      </c>
      <c r="K12" s="99">
        <v>0</v>
      </c>
      <c r="L12" s="89">
        <f t="shared" si="1"/>
        <v>0</v>
      </c>
      <c r="M12" s="90">
        <f t="shared" si="2"/>
        <v>0</v>
      </c>
      <c r="N12" s="100">
        <f t="shared" si="3"/>
        <v>-35.6666666666667</v>
      </c>
      <c r="O12" s="91"/>
    </row>
    <row r="13" spans="1:15" s="148" customFormat="1">
      <c r="A13" s="137" t="s">
        <v>27</v>
      </c>
      <c r="B13" s="102" t="s">
        <v>33</v>
      </c>
      <c r="C13" s="87"/>
      <c r="D13" s="87"/>
      <c r="E13" s="101"/>
      <c r="F13" s="88"/>
      <c r="G13" s="87"/>
      <c r="H13" s="87"/>
      <c r="I13" s="180"/>
      <c r="J13" s="90">
        <f t="shared" si="0"/>
        <v>0</v>
      </c>
      <c r="K13" s="99">
        <v>0</v>
      </c>
      <c r="L13" s="89">
        <f t="shared" si="1"/>
        <v>0</v>
      </c>
      <c r="M13" s="90">
        <f t="shared" si="2"/>
        <v>0</v>
      </c>
      <c r="N13" s="100">
        <f t="shared" si="3"/>
        <v>-35.6666666666667</v>
      </c>
      <c r="O13" s="91"/>
    </row>
    <row r="14" spans="1:15" s="148" customFormat="1">
      <c r="A14" s="137" t="s">
        <v>29</v>
      </c>
      <c r="B14" s="102" t="s">
        <v>34</v>
      </c>
      <c r="C14" s="87"/>
      <c r="D14" s="87"/>
      <c r="E14" s="101"/>
      <c r="F14" s="88"/>
      <c r="G14" s="87"/>
      <c r="H14" s="87"/>
      <c r="I14" s="180" t="s">
        <v>20</v>
      </c>
      <c r="J14" s="90">
        <f t="shared" si="0"/>
        <v>0</v>
      </c>
      <c r="K14" s="99">
        <v>0</v>
      </c>
      <c r="L14" s="89">
        <f t="shared" si="1"/>
        <v>0</v>
      </c>
      <c r="M14" s="90">
        <f t="shared" si="2"/>
        <v>0</v>
      </c>
      <c r="N14" s="100">
        <f t="shared" si="3"/>
        <v>-35.6666666666667</v>
      </c>
      <c r="O14" s="91"/>
    </row>
    <row r="15" spans="1:15" s="28" customFormat="1">
      <c r="A15" s="136" t="s">
        <v>31</v>
      </c>
      <c r="B15" s="67" t="s">
        <v>35</v>
      </c>
      <c r="C15" s="46"/>
      <c r="D15" s="46"/>
      <c r="E15" s="45"/>
      <c r="F15" s="38"/>
      <c r="G15" s="46"/>
      <c r="H15" s="46"/>
      <c r="I15" s="171"/>
      <c r="J15" s="42">
        <f t="shared" si="0"/>
        <v>0</v>
      </c>
      <c r="K15" s="62">
        <v>0.33333333333333398</v>
      </c>
      <c r="L15" s="40">
        <f t="shared" si="1"/>
        <v>0</v>
      </c>
      <c r="M15" s="42">
        <f t="shared" si="2"/>
        <v>0.33333333333333398</v>
      </c>
      <c r="N15" s="43">
        <f t="shared" si="3"/>
        <v>-36.000000000000036</v>
      </c>
      <c r="O15" s="44"/>
    </row>
    <row r="16" spans="1:15" s="28" customFormat="1">
      <c r="A16" s="136" t="s">
        <v>18</v>
      </c>
      <c r="B16" s="67" t="s">
        <v>36</v>
      </c>
      <c r="C16" s="46"/>
      <c r="D16" s="46"/>
      <c r="E16" s="45"/>
      <c r="F16" s="38"/>
      <c r="G16" s="46"/>
      <c r="H16" s="46"/>
      <c r="I16" s="171"/>
      <c r="J16" s="42">
        <f t="shared" si="0"/>
        <v>0</v>
      </c>
      <c r="K16" s="62">
        <v>0.33333333333333398</v>
      </c>
      <c r="L16" s="40">
        <f t="shared" si="1"/>
        <v>0</v>
      </c>
      <c r="M16" s="42">
        <f t="shared" si="2"/>
        <v>0.33333333333333398</v>
      </c>
      <c r="N16" s="43">
        <f t="shared" si="3"/>
        <v>-36.333333333333371</v>
      </c>
      <c r="O16" s="44"/>
    </row>
    <row r="17" spans="1:15" s="148" customFormat="1">
      <c r="A17" s="136" t="s">
        <v>21</v>
      </c>
      <c r="B17" s="67" t="s">
        <v>37</v>
      </c>
      <c r="C17" s="46"/>
      <c r="D17" s="46"/>
      <c r="E17" s="45"/>
      <c r="F17" s="38"/>
      <c r="G17" s="46"/>
      <c r="H17" s="46"/>
      <c r="I17" s="171"/>
      <c r="J17" s="42">
        <f t="shared" si="0"/>
        <v>0</v>
      </c>
      <c r="K17" s="62">
        <v>0.33333333333333398</v>
      </c>
      <c r="L17" s="40">
        <f t="shared" si="1"/>
        <v>0</v>
      </c>
      <c r="M17" s="42">
        <f t="shared" si="2"/>
        <v>0.33333333333333398</v>
      </c>
      <c r="N17" s="43">
        <f t="shared" si="3"/>
        <v>-36.666666666666707</v>
      </c>
      <c r="O17" s="44"/>
    </row>
    <row r="18" spans="1:15" s="148" customFormat="1">
      <c r="A18" s="136" t="s">
        <v>23</v>
      </c>
      <c r="B18" s="67" t="s">
        <v>38</v>
      </c>
      <c r="C18" s="46"/>
      <c r="D18" s="46"/>
      <c r="E18" s="45"/>
      <c r="F18" s="38"/>
      <c r="G18" s="46"/>
      <c r="H18" s="46"/>
      <c r="I18" s="171"/>
      <c r="J18" s="42">
        <f t="shared" si="0"/>
        <v>0</v>
      </c>
      <c r="K18" s="62">
        <v>0.33333333333333331</v>
      </c>
      <c r="L18" s="40">
        <f t="shared" si="1"/>
        <v>0</v>
      </c>
      <c r="M18" s="42">
        <f t="shared" si="2"/>
        <v>0.33333333333333331</v>
      </c>
      <c r="N18" s="43">
        <f t="shared" si="3"/>
        <v>-37.000000000000043</v>
      </c>
      <c r="O18" s="44"/>
    </row>
    <row r="19" spans="1:15" s="148" customFormat="1">
      <c r="A19" s="137" t="s">
        <v>25</v>
      </c>
      <c r="B19" s="102" t="s">
        <v>39</v>
      </c>
      <c r="C19" s="87"/>
      <c r="D19" s="87"/>
      <c r="E19" s="101"/>
      <c r="F19" s="88"/>
      <c r="G19" s="87"/>
      <c r="H19" s="87"/>
      <c r="I19" s="180"/>
      <c r="J19" s="90">
        <f t="shared" si="0"/>
        <v>0</v>
      </c>
      <c r="K19" s="99">
        <v>0</v>
      </c>
      <c r="L19" s="89">
        <f t="shared" si="1"/>
        <v>0</v>
      </c>
      <c r="M19" s="90">
        <f t="shared" si="2"/>
        <v>0</v>
      </c>
      <c r="N19" s="100">
        <f t="shared" si="3"/>
        <v>-37.000000000000043</v>
      </c>
      <c r="O19" s="91"/>
    </row>
    <row r="20" spans="1:15" s="148" customFormat="1">
      <c r="A20" s="137" t="s">
        <v>27</v>
      </c>
      <c r="B20" s="102" t="s">
        <v>40</v>
      </c>
      <c r="C20" s="87"/>
      <c r="D20" s="87"/>
      <c r="E20" s="101"/>
      <c r="F20" s="88"/>
      <c r="G20" s="87"/>
      <c r="H20" s="87"/>
      <c r="I20" s="180"/>
      <c r="J20" s="90">
        <f t="shared" si="0"/>
        <v>0</v>
      </c>
      <c r="K20" s="99">
        <v>0</v>
      </c>
      <c r="L20" s="89">
        <f t="shared" si="1"/>
        <v>0</v>
      </c>
      <c r="M20" s="90">
        <f t="shared" si="2"/>
        <v>0</v>
      </c>
      <c r="N20" s="100">
        <f t="shared" si="3"/>
        <v>-37.000000000000043</v>
      </c>
      <c r="O20" s="91"/>
    </row>
    <row r="21" spans="1:15" s="148" customFormat="1">
      <c r="A21" s="136" t="s">
        <v>29</v>
      </c>
      <c r="B21" s="67" t="s">
        <v>41</v>
      </c>
      <c r="C21" s="46"/>
      <c r="D21" s="46"/>
      <c r="E21" s="45"/>
      <c r="F21" s="38"/>
      <c r="G21" s="46"/>
      <c r="H21" s="46"/>
      <c r="I21" s="171"/>
      <c r="J21" s="42">
        <f t="shared" si="0"/>
        <v>0</v>
      </c>
      <c r="K21" s="62">
        <v>0.33333333333333298</v>
      </c>
      <c r="L21" s="40">
        <f t="shared" si="1"/>
        <v>0</v>
      </c>
      <c r="M21" s="42">
        <f t="shared" si="2"/>
        <v>0.33333333333333298</v>
      </c>
      <c r="N21" s="43">
        <f t="shared" si="3"/>
        <v>-37.333333333333378</v>
      </c>
      <c r="O21" s="44"/>
    </row>
    <row r="22" spans="1:15" s="28" customFormat="1">
      <c r="A22" s="136" t="s">
        <v>31</v>
      </c>
      <c r="B22" s="67" t="s">
        <v>42</v>
      </c>
      <c r="C22" s="46"/>
      <c r="D22" s="46"/>
      <c r="E22" s="45"/>
      <c r="F22" s="38"/>
      <c r="G22" s="46"/>
      <c r="H22" s="46"/>
      <c r="I22" s="173"/>
      <c r="J22" s="42">
        <f t="shared" si="0"/>
        <v>0</v>
      </c>
      <c r="K22" s="62">
        <v>0.33333333333333398</v>
      </c>
      <c r="L22" s="40">
        <f t="shared" si="1"/>
        <v>0</v>
      </c>
      <c r="M22" s="42">
        <f t="shared" si="2"/>
        <v>0.33333333333333398</v>
      </c>
      <c r="N22" s="43">
        <f t="shared" si="3"/>
        <v>-37.666666666666714</v>
      </c>
      <c r="O22" s="44"/>
    </row>
    <row r="23" spans="1:15" s="28" customFormat="1">
      <c r="A23" s="136" t="s">
        <v>18</v>
      </c>
      <c r="B23" s="67" t="s">
        <v>43</v>
      </c>
      <c r="C23" s="46"/>
      <c r="D23" s="46"/>
      <c r="E23" s="45"/>
      <c r="F23" s="38"/>
      <c r="G23" s="46"/>
      <c r="H23" s="46"/>
      <c r="I23" s="173"/>
      <c r="J23" s="42">
        <f t="shared" si="0"/>
        <v>0</v>
      </c>
      <c r="K23" s="62">
        <v>0.33333333333333398</v>
      </c>
      <c r="L23" s="40">
        <f t="shared" si="1"/>
        <v>0</v>
      </c>
      <c r="M23" s="42">
        <f t="shared" si="2"/>
        <v>0.33333333333333398</v>
      </c>
      <c r="N23" s="43">
        <f t="shared" si="3"/>
        <v>-38.00000000000005</v>
      </c>
      <c r="O23" s="44"/>
    </row>
    <row r="24" spans="1:15" s="148" customFormat="1">
      <c r="A24" s="136" t="s">
        <v>21</v>
      </c>
      <c r="B24" s="67" t="s">
        <v>44</v>
      </c>
      <c r="C24" s="46"/>
      <c r="D24" s="46"/>
      <c r="E24" s="45"/>
      <c r="F24" s="38"/>
      <c r="G24" s="46"/>
      <c r="H24" s="46"/>
      <c r="I24" s="171"/>
      <c r="J24" s="42">
        <f t="shared" si="0"/>
        <v>0</v>
      </c>
      <c r="K24" s="62">
        <v>0.33333333333333398</v>
      </c>
      <c r="L24" s="40">
        <f t="shared" si="1"/>
        <v>0</v>
      </c>
      <c r="M24" s="42">
        <f t="shared" si="2"/>
        <v>0.33333333333333398</v>
      </c>
      <c r="N24" s="43">
        <f t="shared" si="3"/>
        <v>-38.333333333333385</v>
      </c>
      <c r="O24" s="44"/>
    </row>
    <row r="25" spans="1:15" s="148" customFormat="1">
      <c r="A25" s="136" t="s">
        <v>23</v>
      </c>
      <c r="B25" s="67" t="s">
        <v>45</v>
      </c>
      <c r="C25" s="46"/>
      <c r="D25" s="46"/>
      <c r="E25" s="45"/>
      <c r="F25" s="38"/>
      <c r="G25" s="46"/>
      <c r="H25" s="46"/>
      <c r="I25" s="171"/>
      <c r="J25" s="42">
        <f t="shared" si="0"/>
        <v>0</v>
      </c>
      <c r="K25" s="62">
        <v>0.33333333333333331</v>
      </c>
      <c r="L25" s="40">
        <f t="shared" si="1"/>
        <v>0</v>
      </c>
      <c r="M25" s="42">
        <f t="shared" si="2"/>
        <v>0.33333333333333331</v>
      </c>
      <c r="N25" s="43">
        <f t="shared" si="3"/>
        <v>-38.666666666666721</v>
      </c>
      <c r="O25" s="44"/>
    </row>
    <row r="26" spans="1:15" s="148" customFormat="1">
      <c r="A26" s="137" t="s">
        <v>25</v>
      </c>
      <c r="B26" s="102" t="s">
        <v>46</v>
      </c>
      <c r="C26" s="87"/>
      <c r="D26" s="87"/>
      <c r="E26" s="101"/>
      <c r="F26" s="88"/>
      <c r="G26" s="87"/>
      <c r="H26" s="87"/>
      <c r="I26" s="180"/>
      <c r="J26" s="90">
        <f t="shared" si="0"/>
        <v>0</v>
      </c>
      <c r="K26" s="99">
        <v>0</v>
      </c>
      <c r="L26" s="89">
        <f t="shared" si="1"/>
        <v>0</v>
      </c>
      <c r="M26" s="90">
        <f t="shared" si="2"/>
        <v>0</v>
      </c>
      <c r="N26" s="100">
        <f t="shared" si="3"/>
        <v>-38.666666666666721</v>
      </c>
      <c r="O26" s="91"/>
    </row>
    <row r="27" spans="1:15" s="148" customFormat="1">
      <c r="A27" s="137" t="s">
        <v>27</v>
      </c>
      <c r="B27" s="102" t="s">
        <v>47</v>
      </c>
      <c r="C27" s="87"/>
      <c r="D27" s="87"/>
      <c r="E27" s="101"/>
      <c r="F27" s="88"/>
      <c r="G27" s="87"/>
      <c r="H27" s="87"/>
      <c r="I27" s="180"/>
      <c r="J27" s="90">
        <f t="shared" si="0"/>
        <v>0</v>
      </c>
      <c r="K27" s="99">
        <v>0</v>
      </c>
      <c r="L27" s="89">
        <f t="shared" si="1"/>
        <v>0</v>
      </c>
      <c r="M27" s="90">
        <f t="shared" si="2"/>
        <v>0</v>
      </c>
      <c r="N27" s="100">
        <f t="shared" si="3"/>
        <v>-38.666666666666721</v>
      </c>
      <c r="O27" s="91"/>
    </row>
    <row r="28" spans="1:15" s="148" customFormat="1">
      <c r="A28" s="136" t="s">
        <v>29</v>
      </c>
      <c r="B28" s="67" t="s">
        <v>48</v>
      </c>
      <c r="C28" s="46"/>
      <c r="D28" s="46"/>
      <c r="E28" s="45"/>
      <c r="F28" s="38"/>
      <c r="G28" s="46"/>
      <c r="H28" s="46"/>
      <c r="I28" s="171"/>
      <c r="J28" s="42">
        <f t="shared" si="0"/>
        <v>0</v>
      </c>
      <c r="K28" s="62">
        <v>0.33333333333333298</v>
      </c>
      <c r="L28" s="40">
        <f t="shared" si="1"/>
        <v>0</v>
      </c>
      <c r="M28" s="42">
        <f t="shared" si="2"/>
        <v>0.33333333333333298</v>
      </c>
      <c r="N28" s="43">
        <f t="shared" si="3"/>
        <v>-39.000000000000057</v>
      </c>
      <c r="O28" s="44"/>
    </row>
    <row r="29" spans="1:15" s="28" customFormat="1">
      <c r="A29" s="136" t="s">
        <v>31</v>
      </c>
      <c r="B29" s="67" t="s">
        <v>49</v>
      </c>
      <c r="C29" s="46"/>
      <c r="D29" s="46"/>
      <c r="E29" s="45"/>
      <c r="F29" s="38"/>
      <c r="G29" s="46"/>
      <c r="H29" s="46"/>
      <c r="I29" s="173"/>
      <c r="J29" s="42">
        <f t="shared" si="0"/>
        <v>0</v>
      </c>
      <c r="K29" s="62">
        <v>0.33333333333333398</v>
      </c>
      <c r="L29" s="40">
        <f t="shared" si="1"/>
        <v>0</v>
      </c>
      <c r="M29" s="42">
        <f t="shared" si="2"/>
        <v>0.33333333333333398</v>
      </c>
      <c r="N29" s="43">
        <f t="shared" si="3"/>
        <v>-39.333333333333393</v>
      </c>
      <c r="O29" s="44"/>
    </row>
    <row r="30" spans="1:15" s="28" customFormat="1">
      <c r="A30" s="136" t="s">
        <v>18</v>
      </c>
      <c r="B30" s="67" t="s">
        <v>50</v>
      </c>
      <c r="C30" s="46"/>
      <c r="D30" s="46"/>
      <c r="E30" s="45"/>
      <c r="F30" s="38"/>
      <c r="G30" s="46"/>
      <c r="H30" s="46"/>
      <c r="I30" s="173"/>
      <c r="J30" s="42">
        <f t="shared" si="0"/>
        <v>0</v>
      </c>
      <c r="K30" s="62">
        <v>0.33333333333333398</v>
      </c>
      <c r="L30" s="40">
        <f t="shared" si="1"/>
        <v>0</v>
      </c>
      <c r="M30" s="42">
        <f t="shared" si="2"/>
        <v>0.33333333333333398</v>
      </c>
      <c r="N30" s="43">
        <f t="shared" si="3"/>
        <v>-39.666666666666728</v>
      </c>
      <c r="O30" s="44"/>
    </row>
    <row r="31" spans="1:15" s="148" customFormat="1">
      <c r="A31" s="136" t="s">
        <v>21</v>
      </c>
      <c r="B31" s="67" t="s">
        <v>51</v>
      </c>
      <c r="C31" s="46"/>
      <c r="D31" s="46"/>
      <c r="E31" s="45"/>
      <c r="F31" s="38"/>
      <c r="G31" s="46"/>
      <c r="H31" s="46"/>
      <c r="I31" s="171"/>
      <c r="J31" s="42">
        <f t="shared" si="0"/>
        <v>0</v>
      </c>
      <c r="K31" s="62">
        <v>0.33333333333333398</v>
      </c>
      <c r="L31" s="40">
        <f t="shared" si="1"/>
        <v>0</v>
      </c>
      <c r="M31" s="42">
        <f t="shared" si="2"/>
        <v>0.33333333333333398</v>
      </c>
      <c r="N31" s="43">
        <f t="shared" si="3"/>
        <v>-40.000000000000064</v>
      </c>
      <c r="O31" s="44"/>
    </row>
    <row r="32" spans="1:15" s="148" customFormat="1">
      <c r="A32" s="136" t="s">
        <v>23</v>
      </c>
      <c r="B32" s="67" t="s">
        <v>52</v>
      </c>
      <c r="C32" s="46"/>
      <c r="D32" s="46"/>
      <c r="E32" s="45"/>
      <c r="F32" s="38"/>
      <c r="G32" s="46"/>
      <c r="H32" s="46"/>
      <c r="I32" s="171"/>
      <c r="J32" s="42">
        <f t="shared" si="0"/>
        <v>0</v>
      </c>
      <c r="K32" s="62">
        <v>0.33333333333333331</v>
      </c>
      <c r="L32" s="40">
        <f t="shared" si="1"/>
        <v>0</v>
      </c>
      <c r="M32" s="42">
        <f t="shared" si="2"/>
        <v>0.33333333333333331</v>
      </c>
      <c r="N32" s="43">
        <f t="shared" si="3"/>
        <v>-40.3333333333334</v>
      </c>
      <c r="O32" s="44"/>
    </row>
    <row r="33" spans="1:15" s="148" customFormat="1">
      <c r="A33" s="137" t="s">
        <v>25</v>
      </c>
      <c r="B33" s="102" t="s">
        <v>53</v>
      </c>
      <c r="C33" s="87"/>
      <c r="D33" s="87"/>
      <c r="E33" s="101"/>
      <c r="F33" s="88"/>
      <c r="G33" s="87"/>
      <c r="H33" s="87"/>
      <c r="I33" s="180"/>
      <c r="J33" s="90">
        <f>(D33-C33)+(F33-E33)-(H33-G33)</f>
        <v>0</v>
      </c>
      <c r="K33" s="99">
        <v>0</v>
      </c>
      <c r="L33" s="89">
        <f t="shared" si="1"/>
        <v>0</v>
      </c>
      <c r="M33" s="90">
        <f t="shared" si="2"/>
        <v>0</v>
      </c>
      <c r="N33" s="100">
        <f t="shared" si="3"/>
        <v>-40.3333333333334</v>
      </c>
      <c r="O33" s="91"/>
    </row>
    <row r="34" spans="1:15" s="148" customFormat="1">
      <c r="A34" s="137" t="s">
        <v>27</v>
      </c>
      <c r="B34" s="102" t="s">
        <v>54</v>
      </c>
      <c r="C34" s="87"/>
      <c r="D34" s="87"/>
      <c r="E34" s="101"/>
      <c r="F34" s="88"/>
      <c r="G34" s="87"/>
      <c r="H34" s="87"/>
      <c r="I34" s="180"/>
      <c r="J34" s="90">
        <f t="shared" si="0"/>
        <v>0</v>
      </c>
      <c r="K34" s="99">
        <v>0</v>
      </c>
      <c r="L34" s="89">
        <f>IF(J34&gt;K34,J34-K34,0)</f>
        <v>0</v>
      </c>
      <c r="M34" s="90">
        <f>IF(J34&gt;=K34,0,K34-J34)</f>
        <v>0</v>
      </c>
      <c r="N34" s="100">
        <f t="shared" si="3"/>
        <v>-40.3333333333334</v>
      </c>
      <c r="O34" s="91"/>
    </row>
    <row r="35" spans="1:15" s="55" customFormat="1">
      <c r="A35" s="136" t="s">
        <v>29</v>
      </c>
      <c r="B35" s="46" t="s">
        <v>55</v>
      </c>
      <c r="C35" s="45"/>
      <c r="D35" s="46"/>
      <c r="E35" s="45"/>
      <c r="F35" s="38"/>
      <c r="G35" s="46"/>
      <c r="H35" s="46"/>
      <c r="I35" s="171"/>
      <c r="J35" s="42">
        <f t="shared" si="0"/>
        <v>0</v>
      </c>
      <c r="K35" s="62">
        <v>0.33333333333333298</v>
      </c>
      <c r="L35" s="40">
        <f>IF(J35&gt;K35,J35-K35,0)</f>
        <v>0</v>
      </c>
      <c r="M35" s="42">
        <f>IF(J35&gt;=K35,0,K35-J35)</f>
        <v>0.33333333333333298</v>
      </c>
      <c r="N35" s="43">
        <f t="shared" si="3"/>
        <v>-40.666666666666735</v>
      </c>
      <c r="O35" s="44"/>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115">
        <f>SUM(J6:J35)</f>
        <v>0</v>
      </c>
      <c r="K37" s="85">
        <f>SUM(K6:K35)</f>
        <v>6.6666666666666696</v>
      </c>
      <c r="L37" s="219" t="s">
        <v>57</v>
      </c>
      <c r="M37" s="219"/>
      <c r="N37" s="80">
        <f>N35</f>
        <v>-40.666666666666735</v>
      </c>
      <c r="O37" s="81"/>
    </row>
    <row r="38" spans="1:15">
      <c r="A38" s="124"/>
      <c r="B38" s="124"/>
      <c r="C38" s="124"/>
      <c r="D38" s="124"/>
      <c r="I38" s="178"/>
    </row>
    <row r="39" spans="1:15">
      <c r="A39" s="144" t="s">
        <v>58</v>
      </c>
      <c r="B39" s="144"/>
      <c r="C39" s="124"/>
      <c r="D39" s="124"/>
      <c r="L39" s="20" t="s">
        <v>59</v>
      </c>
      <c r="M39" s="20"/>
    </row>
    <row r="40" spans="1:15">
      <c r="A40" s="124" t="s">
        <v>2</v>
      </c>
      <c r="B40" s="124"/>
      <c r="C40" s="124"/>
      <c r="D40" s="124" t="s">
        <v>60</v>
      </c>
      <c r="L40" s="1" t="s">
        <v>2</v>
      </c>
      <c r="N40" s="1" t="s">
        <v>60</v>
      </c>
    </row>
    <row r="41" spans="1:15">
      <c r="A41" s="21">
        <f ca="1">TODAY()</f>
        <v>44202</v>
      </c>
      <c r="B41" s="145"/>
      <c r="C41" s="124"/>
      <c r="D41" s="124" t="s">
        <v>61</v>
      </c>
      <c r="N41" s="1" t="s">
        <v>62</v>
      </c>
    </row>
  </sheetData>
  <sheetProtection algorithmName="SHA-512" hashValue="xVlYwyvh52KvZuqqlzHOGzQnmqxh0MXOp2NI6BgUzRJefrjYv80Zdtaex7nmbkIFtV7bRhUB+COU5x+TatRU9w==" saltValue="6UdCOMcVPjy/EH7KW6nBBw==" spinCount="100000" sheet="1" formatCells="0" formatColumns="0" formatRows="0" insertColumns="0" insertRows="0" insertHyperlinks="0" deleteColumns="0" deleteRows="0" sort="0" autoFilter="0" pivotTables="0"/>
  <mergeCells count="7">
    <mergeCell ref="A1:O1"/>
    <mergeCell ref="L37:M37"/>
    <mergeCell ref="L4:M4"/>
    <mergeCell ref="C2:D2"/>
    <mergeCell ref="E2:F2"/>
    <mergeCell ref="G2:H2"/>
    <mergeCell ref="L2:N2"/>
  </mergeCells>
  <phoneticPr fontId="29" type="noConversion"/>
  <conditionalFormatting sqref="N37">
    <cfRule type="cellIs" dxfId="13" priority="2" operator="lessThan">
      <formula>0</formula>
    </cfRule>
  </conditionalFormatting>
  <conditionalFormatting sqref="N4">
    <cfRule type="cellIs" dxfId="1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O42"/>
  <sheetViews>
    <sheetView view="pageLayout" topLeftCell="A2" zoomScale="85" zoomScaleNormal="75" zoomScalePageLayoutView="85" workbookViewId="0">
      <selection activeCell="N4" sqref="N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7"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Juni!N37</f>
        <v>-40.666666666666735</v>
      </c>
      <c r="O4" s="69"/>
    </row>
    <row r="5" spans="1:15" s="148" customFormat="1">
      <c r="A5" s="138"/>
      <c r="B5" s="57"/>
      <c r="C5" s="56"/>
      <c r="D5" s="56"/>
      <c r="E5" s="60"/>
      <c r="F5" s="57"/>
      <c r="G5" s="56"/>
      <c r="H5" s="56"/>
      <c r="I5" s="175"/>
      <c r="J5" s="116"/>
      <c r="K5" s="59"/>
      <c r="L5" s="60"/>
      <c r="M5" s="56"/>
      <c r="N5" s="57"/>
      <c r="O5" s="61"/>
    </row>
    <row r="6" spans="1:15" s="28" customFormat="1">
      <c r="A6" s="136" t="s">
        <v>31</v>
      </c>
      <c r="B6" s="67" t="s">
        <v>19</v>
      </c>
      <c r="C6" s="46"/>
      <c r="D6" s="46"/>
      <c r="E6" s="45"/>
      <c r="F6" s="38"/>
      <c r="G6" s="46"/>
      <c r="H6" s="46"/>
      <c r="I6" s="173"/>
      <c r="J6" s="42">
        <f t="shared" ref="J6:J36" si="0">(D6-C6)+(F6-E6)-(H6-G6)</f>
        <v>0</v>
      </c>
      <c r="K6" s="62">
        <v>0.33333333333333298</v>
      </c>
      <c r="L6" s="40">
        <f t="shared" ref="L6:L36" si="1">IF(J6&gt;K6,J6-K6,0)</f>
        <v>0</v>
      </c>
      <c r="M6" s="42">
        <f t="shared" ref="M6:M36" si="2">IF(J6&gt;=K6,0,K6-J6)</f>
        <v>0.33333333333333298</v>
      </c>
      <c r="N6" s="43">
        <f>N4+L6-M6</f>
        <v>-41.000000000000071</v>
      </c>
      <c r="O6" s="44"/>
    </row>
    <row r="7" spans="1:15" s="28" customFormat="1">
      <c r="A7" s="136" t="s">
        <v>18</v>
      </c>
      <c r="B7" s="67" t="s">
        <v>22</v>
      </c>
      <c r="C7" s="46"/>
      <c r="D7" s="46"/>
      <c r="E7" s="45"/>
      <c r="F7" s="38"/>
      <c r="G7" s="46"/>
      <c r="H7" s="46"/>
      <c r="I7" s="173"/>
      <c r="J7" s="42">
        <f t="shared" si="0"/>
        <v>0</v>
      </c>
      <c r="K7" s="62">
        <v>0.33333333333333298</v>
      </c>
      <c r="L7" s="40">
        <f t="shared" si="1"/>
        <v>0</v>
      </c>
      <c r="M7" s="42">
        <f t="shared" si="2"/>
        <v>0.33333333333333298</v>
      </c>
      <c r="N7" s="43">
        <f>N6+L7-M7</f>
        <v>-41.333333333333407</v>
      </c>
      <c r="O7" s="44"/>
    </row>
    <row r="8" spans="1:15" s="148" customFormat="1">
      <c r="A8" s="136" t="s">
        <v>21</v>
      </c>
      <c r="B8" s="67" t="s">
        <v>24</v>
      </c>
      <c r="C8" s="37"/>
      <c r="D8" s="37"/>
      <c r="E8" s="110"/>
      <c r="F8" s="105"/>
      <c r="G8" s="37"/>
      <c r="H8" s="37"/>
      <c r="I8" s="176"/>
      <c r="J8" s="42">
        <f t="shared" si="0"/>
        <v>0</v>
      </c>
      <c r="K8" s="62">
        <v>0.33333333333333331</v>
      </c>
      <c r="L8" s="40">
        <f t="shared" si="1"/>
        <v>0</v>
      </c>
      <c r="M8" s="42">
        <f t="shared" si="2"/>
        <v>0.33333333333333331</v>
      </c>
      <c r="N8" s="43">
        <f t="shared" ref="N8:N36" si="3">N7+L8-M8</f>
        <v>-41.666666666666742</v>
      </c>
      <c r="O8" s="44"/>
    </row>
    <row r="9" spans="1:15" s="148" customFormat="1">
      <c r="A9" s="136" t="s">
        <v>23</v>
      </c>
      <c r="B9" s="67" t="s">
        <v>26</v>
      </c>
      <c r="C9" s="37"/>
      <c r="D9" s="37"/>
      <c r="E9" s="110"/>
      <c r="F9" s="105"/>
      <c r="G9" s="37"/>
      <c r="H9" s="37"/>
      <c r="I9" s="176"/>
      <c r="J9" s="42">
        <f t="shared" si="0"/>
        <v>0</v>
      </c>
      <c r="K9" s="62">
        <v>0.33333333333333331</v>
      </c>
      <c r="L9" s="40">
        <f t="shared" si="1"/>
        <v>0</v>
      </c>
      <c r="M9" s="42">
        <f t="shared" si="2"/>
        <v>0.33333333333333331</v>
      </c>
      <c r="N9" s="43">
        <f t="shared" si="3"/>
        <v>-42.000000000000078</v>
      </c>
      <c r="O9" s="44"/>
    </row>
    <row r="10" spans="1:15" s="148" customFormat="1">
      <c r="A10" s="137" t="s">
        <v>25</v>
      </c>
      <c r="B10" s="102" t="s">
        <v>28</v>
      </c>
      <c r="C10" s="87"/>
      <c r="D10" s="87"/>
      <c r="E10" s="101"/>
      <c r="F10" s="88"/>
      <c r="G10" s="87"/>
      <c r="H10" s="87"/>
      <c r="I10" s="180"/>
      <c r="J10" s="90">
        <f t="shared" si="0"/>
        <v>0</v>
      </c>
      <c r="K10" s="99">
        <v>0</v>
      </c>
      <c r="L10" s="89">
        <f t="shared" si="1"/>
        <v>0</v>
      </c>
      <c r="M10" s="90">
        <f t="shared" si="2"/>
        <v>0</v>
      </c>
      <c r="N10" s="100">
        <f t="shared" si="3"/>
        <v>-42.000000000000078</v>
      </c>
      <c r="O10" s="91"/>
    </row>
    <row r="11" spans="1:15" s="148" customFormat="1">
      <c r="A11" s="137" t="s">
        <v>27</v>
      </c>
      <c r="B11" s="102" t="s">
        <v>30</v>
      </c>
      <c r="C11" s="87"/>
      <c r="D11" s="87"/>
      <c r="E11" s="101"/>
      <c r="F11" s="88"/>
      <c r="G11" s="87"/>
      <c r="H11" s="87"/>
      <c r="I11" s="180"/>
      <c r="J11" s="90">
        <f t="shared" si="0"/>
        <v>0</v>
      </c>
      <c r="K11" s="99">
        <v>0</v>
      </c>
      <c r="L11" s="89">
        <f t="shared" si="1"/>
        <v>0</v>
      </c>
      <c r="M11" s="90">
        <f t="shared" si="2"/>
        <v>0</v>
      </c>
      <c r="N11" s="100">
        <f t="shared" si="3"/>
        <v>-42.000000000000078</v>
      </c>
      <c r="O11" s="91"/>
    </row>
    <row r="12" spans="1:15" s="148" customFormat="1">
      <c r="A12" s="136" t="s">
        <v>29</v>
      </c>
      <c r="B12" s="67" t="s">
        <v>32</v>
      </c>
      <c r="C12" s="46"/>
      <c r="D12" s="46"/>
      <c r="E12" s="45"/>
      <c r="F12" s="38"/>
      <c r="G12" s="46"/>
      <c r="H12" s="46"/>
      <c r="I12" s="171"/>
      <c r="J12" s="42">
        <f t="shared" si="0"/>
        <v>0</v>
      </c>
      <c r="K12" s="62">
        <v>0.33333333333333331</v>
      </c>
      <c r="L12" s="40">
        <f t="shared" si="1"/>
        <v>0</v>
      </c>
      <c r="M12" s="42">
        <f t="shared" si="2"/>
        <v>0.33333333333333331</v>
      </c>
      <c r="N12" s="43">
        <f t="shared" si="3"/>
        <v>-42.333333333333414</v>
      </c>
      <c r="O12" s="44"/>
    </row>
    <row r="13" spans="1:15" s="28" customFormat="1">
      <c r="A13" s="136" t="s">
        <v>31</v>
      </c>
      <c r="B13" s="67" t="s">
        <v>33</v>
      </c>
      <c r="C13" s="46"/>
      <c r="D13" s="46"/>
      <c r="E13" s="45"/>
      <c r="F13" s="38"/>
      <c r="G13" s="46"/>
      <c r="H13" s="46"/>
      <c r="I13" s="173"/>
      <c r="J13" s="42">
        <f t="shared" si="0"/>
        <v>0</v>
      </c>
      <c r="K13" s="62">
        <v>0.33333333333333398</v>
      </c>
      <c r="L13" s="40">
        <f t="shared" si="1"/>
        <v>0</v>
      </c>
      <c r="M13" s="42">
        <f t="shared" si="2"/>
        <v>0.33333333333333398</v>
      </c>
      <c r="N13" s="43">
        <f t="shared" si="3"/>
        <v>-42.66666666666675</v>
      </c>
      <c r="O13" s="44"/>
    </row>
    <row r="14" spans="1:15" s="28" customFormat="1">
      <c r="A14" s="136" t="s">
        <v>18</v>
      </c>
      <c r="B14" s="67" t="s">
        <v>34</v>
      </c>
      <c r="C14" s="46"/>
      <c r="D14" s="46"/>
      <c r="E14" s="45"/>
      <c r="F14" s="38"/>
      <c r="G14" s="46"/>
      <c r="H14" s="46"/>
      <c r="I14" s="173"/>
      <c r="J14" s="42">
        <f t="shared" si="0"/>
        <v>0</v>
      </c>
      <c r="K14" s="62">
        <v>0.33333333333333398</v>
      </c>
      <c r="L14" s="40">
        <f t="shared" si="1"/>
        <v>0</v>
      </c>
      <c r="M14" s="42">
        <f t="shared" si="2"/>
        <v>0.33333333333333398</v>
      </c>
      <c r="N14" s="43">
        <f t="shared" si="3"/>
        <v>-43.000000000000085</v>
      </c>
      <c r="O14" s="44"/>
    </row>
    <row r="15" spans="1:15" s="148" customFormat="1">
      <c r="A15" s="136" t="s">
        <v>21</v>
      </c>
      <c r="B15" s="67" t="s">
        <v>35</v>
      </c>
      <c r="C15" s="37"/>
      <c r="D15" s="37"/>
      <c r="E15" s="110"/>
      <c r="F15" s="105"/>
      <c r="G15" s="37"/>
      <c r="H15" s="37"/>
      <c r="I15" s="171"/>
      <c r="J15" s="42">
        <f t="shared" si="0"/>
        <v>0</v>
      </c>
      <c r="K15" s="62">
        <v>0.33333333333333398</v>
      </c>
      <c r="L15" s="40">
        <f t="shared" si="1"/>
        <v>0</v>
      </c>
      <c r="M15" s="42">
        <f t="shared" si="2"/>
        <v>0.33333333333333398</v>
      </c>
      <c r="N15" s="43">
        <f t="shared" si="3"/>
        <v>-43.333333333333421</v>
      </c>
      <c r="O15" s="44"/>
    </row>
    <row r="16" spans="1:15" s="148" customFormat="1">
      <c r="A16" s="136" t="s">
        <v>23</v>
      </c>
      <c r="B16" s="67" t="s">
        <v>36</v>
      </c>
      <c r="C16" s="37"/>
      <c r="D16" s="37"/>
      <c r="E16" s="110"/>
      <c r="F16" s="105"/>
      <c r="G16" s="37"/>
      <c r="H16" s="37"/>
      <c r="I16" s="171"/>
      <c r="J16" s="42">
        <f t="shared" si="0"/>
        <v>0</v>
      </c>
      <c r="K16" s="62">
        <v>0.33333333333333331</v>
      </c>
      <c r="L16" s="40">
        <f t="shared" si="1"/>
        <v>0</v>
      </c>
      <c r="M16" s="42">
        <f t="shared" si="2"/>
        <v>0.33333333333333331</v>
      </c>
      <c r="N16" s="43">
        <f t="shared" si="3"/>
        <v>-43.666666666666757</v>
      </c>
      <c r="O16" s="44"/>
    </row>
    <row r="17" spans="1:15" s="148" customFormat="1">
      <c r="A17" s="137" t="s">
        <v>25</v>
      </c>
      <c r="B17" s="102" t="s">
        <v>37</v>
      </c>
      <c r="C17" s="87"/>
      <c r="D17" s="87"/>
      <c r="E17" s="101"/>
      <c r="F17" s="88"/>
      <c r="G17" s="87"/>
      <c r="H17" s="87"/>
      <c r="I17" s="180"/>
      <c r="J17" s="90">
        <f t="shared" si="0"/>
        <v>0</v>
      </c>
      <c r="K17" s="99">
        <v>0</v>
      </c>
      <c r="L17" s="89">
        <f t="shared" si="1"/>
        <v>0</v>
      </c>
      <c r="M17" s="90">
        <f t="shared" si="2"/>
        <v>0</v>
      </c>
      <c r="N17" s="100">
        <f t="shared" si="3"/>
        <v>-43.666666666666757</v>
      </c>
      <c r="O17" s="91"/>
    </row>
    <row r="18" spans="1:15" s="148" customFormat="1">
      <c r="A18" s="137" t="s">
        <v>27</v>
      </c>
      <c r="B18" s="102" t="s">
        <v>38</v>
      </c>
      <c r="C18" s="87"/>
      <c r="D18" s="87"/>
      <c r="E18" s="101"/>
      <c r="F18" s="88"/>
      <c r="G18" s="87"/>
      <c r="H18" s="87"/>
      <c r="I18" s="180"/>
      <c r="J18" s="90">
        <f t="shared" si="0"/>
        <v>0</v>
      </c>
      <c r="K18" s="99">
        <v>0</v>
      </c>
      <c r="L18" s="89">
        <f t="shared" si="1"/>
        <v>0</v>
      </c>
      <c r="M18" s="90">
        <f t="shared" si="2"/>
        <v>0</v>
      </c>
      <c r="N18" s="100">
        <f t="shared" si="3"/>
        <v>-43.666666666666757</v>
      </c>
      <c r="O18" s="91"/>
    </row>
    <row r="19" spans="1:15" s="148" customFormat="1">
      <c r="A19" s="136" t="s">
        <v>29</v>
      </c>
      <c r="B19" s="67" t="s">
        <v>39</v>
      </c>
      <c r="C19" s="46"/>
      <c r="D19" s="46"/>
      <c r="E19" s="45"/>
      <c r="F19" s="38"/>
      <c r="G19" s="46"/>
      <c r="H19" s="46"/>
      <c r="I19" s="171"/>
      <c r="J19" s="42">
        <f t="shared" si="0"/>
        <v>0</v>
      </c>
      <c r="K19" s="62">
        <v>0.33333333333333331</v>
      </c>
      <c r="L19" s="40">
        <f t="shared" si="1"/>
        <v>0</v>
      </c>
      <c r="M19" s="42">
        <f t="shared" si="2"/>
        <v>0.33333333333333331</v>
      </c>
      <c r="N19" s="43">
        <f t="shared" si="3"/>
        <v>-44.000000000000092</v>
      </c>
      <c r="O19" s="44"/>
    </row>
    <row r="20" spans="1:15" s="28" customFormat="1">
      <c r="A20" s="136" t="s">
        <v>31</v>
      </c>
      <c r="B20" s="67" t="s">
        <v>40</v>
      </c>
      <c r="C20" s="46"/>
      <c r="D20" s="46"/>
      <c r="E20" s="45"/>
      <c r="F20" s="38"/>
      <c r="G20" s="46"/>
      <c r="H20" s="46"/>
      <c r="I20" s="173"/>
      <c r="J20" s="42">
        <f t="shared" si="0"/>
        <v>0</v>
      </c>
      <c r="K20" s="62">
        <v>0.33333333333333398</v>
      </c>
      <c r="L20" s="40">
        <f t="shared" si="1"/>
        <v>0</v>
      </c>
      <c r="M20" s="42">
        <f t="shared" si="2"/>
        <v>0.33333333333333398</v>
      </c>
      <c r="N20" s="43">
        <f t="shared" si="3"/>
        <v>-44.333333333333428</v>
      </c>
      <c r="O20" s="44"/>
    </row>
    <row r="21" spans="1:15" s="28" customFormat="1">
      <c r="A21" s="136" t="s">
        <v>18</v>
      </c>
      <c r="B21" s="67" t="s">
        <v>41</v>
      </c>
      <c r="C21" s="46"/>
      <c r="D21" s="46"/>
      <c r="E21" s="45"/>
      <c r="F21" s="38"/>
      <c r="G21" s="46"/>
      <c r="H21" s="46"/>
      <c r="I21" s="173"/>
      <c r="J21" s="42">
        <f t="shared" si="0"/>
        <v>0</v>
      </c>
      <c r="K21" s="62">
        <v>0.33333333333333398</v>
      </c>
      <c r="L21" s="40">
        <f t="shared" si="1"/>
        <v>0</v>
      </c>
      <c r="M21" s="42">
        <f t="shared" si="2"/>
        <v>0.33333333333333398</v>
      </c>
      <c r="N21" s="43">
        <f t="shared" si="3"/>
        <v>-44.666666666666764</v>
      </c>
      <c r="O21" s="44"/>
    </row>
    <row r="22" spans="1:15" s="148" customFormat="1">
      <c r="A22" s="136" t="s">
        <v>21</v>
      </c>
      <c r="B22" s="67" t="s">
        <v>42</v>
      </c>
      <c r="C22" s="37"/>
      <c r="D22" s="37"/>
      <c r="E22" s="110"/>
      <c r="F22" s="105"/>
      <c r="G22" s="37"/>
      <c r="H22" s="37"/>
      <c r="I22" s="176"/>
      <c r="J22" s="42">
        <f t="shared" si="0"/>
        <v>0</v>
      </c>
      <c r="K22" s="62">
        <v>0.33333333333333398</v>
      </c>
      <c r="L22" s="40">
        <f t="shared" si="1"/>
        <v>0</v>
      </c>
      <c r="M22" s="42">
        <f t="shared" si="2"/>
        <v>0.33333333333333398</v>
      </c>
      <c r="N22" s="43">
        <f t="shared" si="3"/>
        <v>-45.000000000000099</v>
      </c>
      <c r="O22" s="44"/>
    </row>
    <row r="23" spans="1:15" s="148" customFormat="1">
      <c r="A23" s="136" t="s">
        <v>23</v>
      </c>
      <c r="B23" s="67" t="s">
        <v>43</v>
      </c>
      <c r="C23" s="37"/>
      <c r="D23" s="37"/>
      <c r="E23" s="110"/>
      <c r="F23" s="105"/>
      <c r="G23" s="37"/>
      <c r="H23" s="37"/>
      <c r="I23" s="176"/>
      <c r="J23" s="42">
        <f t="shared" si="0"/>
        <v>0</v>
      </c>
      <c r="K23" s="62">
        <v>0.33333333333333331</v>
      </c>
      <c r="L23" s="40">
        <f t="shared" si="1"/>
        <v>0</v>
      </c>
      <c r="M23" s="42">
        <f t="shared" si="2"/>
        <v>0.33333333333333331</v>
      </c>
      <c r="N23" s="43">
        <f t="shared" si="3"/>
        <v>-45.333333333333435</v>
      </c>
      <c r="O23" s="44"/>
    </row>
    <row r="24" spans="1:15" s="148" customFormat="1">
      <c r="A24" s="137" t="s">
        <v>25</v>
      </c>
      <c r="B24" s="102" t="s">
        <v>44</v>
      </c>
      <c r="C24" s="87"/>
      <c r="D24" s="87"/>
      <c r="E24" s="101"/>
      <c r="F24" s="88"/>
      <c r="G24" s="87"/>
      <c r="H24" s="87"/>
      <c r="I24" s="180"/>
      <c r="J24" s="90">
        <f t="shared" si="0"/>
        <v>0</v>
      </c>
      <c r="K24" s="99">
        <v>0</v>
      </c>
      <c r="L24" s="89">
        <f t="shared" si="1"/>
        <v>0</v>
      </c>
      <c r="M24" s="90">
        <f t="shared" si="2"/>
        <v>0</v>
      </c>
      <c r="N24" s="100">
        <f t="shared" si="3"/>
        <v>-45.333333333333435</v>
      </c>
      <c r="O24" s="91"/>
    </row>
    <row r="25" spans="1:15" s="148" customFormat="1">
      <c r="A25" s="137" t="s">
        <v>27</v>
      </c>
      <c r="B25" s="102" t="s">
        <v>45</v>
      </c>
      <c r="C25" s="87"/>
      <c r="D25" s="87"/>
      <c r="E25" s="101"/>
      <c r="F25" s="88"/>
      <c r="G25" s="87"/>
      <c r="H25" s="87"/>
      <c r="I25" s="180"/>
      <c r="J25" s="90">
        <f t="shared" si="0"/>
        <v>0</v>
      </c>
      <c r="K25" s="99">
        <v>0</v>
      </c>
      <c r="L25" s="89">
        <f t="shared" si="1"/>
        <v>0</v>
      </c>
      <c r="M25" s="90">
        <f t="shared" si="2"/>
        <v>0</v>
      </c>
      <c r="N25" s="100">
        <f t="shared" si="3"/>
        <v>-45.333333333333435</v>
      </c>
      <c r="O25" s="91"/>
    </row>
    <row r="26" spans="1:15" s="148" customFormat="1">
      <c r="A26" s="136" t="s">
        <v>29</v>
      </c>
      <c r="B26" s="67" t="s">
        <v>46</v>
      </c>
      <c r="C26" s="46"/>
      <c r="D26" s="46"/>
      <c r="E26" s="45"/>
      <c r="F26" s="38"/>
      <c r="G26" s="46"/>
      <c r="H26" s="46"/>
      <c r="I26" s="171"/>
      <c r="J26" s="42">
        <f t="shared" si="0"/>
        <v>0</v>
      </c>
      <c r="K26" s="62">
        <v>0.33333333333333331</v>
      </c>
      <c r="L26" s="40">
        <f t="shared" si="1"/>
        <v>0</v>
      </c>
      <c r="M26" s="42">
        <f t="shared" si="2"/>
        <v>0.33333333333333331</v>
      </c>
      <c r="N26" s="43">
        <f t="shared" si="3"/>
        <v>-45.666666666666771</v>
      </c>
      <c r="O26" s="44"/>
    </row>
    <row r="27" spans="1:15" s="28" customFormat="1">
      <c r="A27" s="136" t="s">
        <v>31</v>
      </c>
      <c r="B27" s="67" t="s">
        <v>47</v>
      </c>
      <c r="C27" s="46"/>
      <c r="D27" s="46"/>
      <c r="E27" s="45"/>
      <c r="F27" s="38"/>
      <c r="G27" s="46"/>
      <c r="H27" s="46"/>
      <c r="I27" s="173"/>
      <c r="J27" s="42">
        <f t="shared" si="0"/>
        <v>0</v>
      </c>
      <c r="K27" s="62">
        <v>0.33333333333333398</v>
      </c>
      <c r="L27" s="40">
        <f t="shared" si="1"/>
        <v>0</v>
      </c>
      <c r="M27" s="42">
        <f t="shared" si="2"/>
        <v>0.33333333333333398</v>
      </c>
      <c r="N27" s="43">
        <f t="shared" si="3"/>
        <v>-46.000000000000107</v>
      </c>
      <c r="O27" s="44"/>
    </row>
    <row r="28" spans="1:15" s="28" customFormat="1">
      <c r="A28" s="136" t="s">
        <v>18</v>
      </c>
      <c r="B28" s="67" t="s">
        <v>48</v>
      </c>
      <c r="C28" s="46"/>
      <c r="D28" s="46"/>
      <c r="E28" s="45"/>
      <c r="F28" s="38"/>
      <c r="G28" s="46"/>
      <c r="H28" s="46"/>
      <c r="I28" s="173"/>
      <c r="J28" s="42">
        <f t="shared" si="0"/>
        <v>0</v>
      </c>
      <c r="K28" s="62">
        <v>0.33333333333333398</v>
      </c>
      <c r="L28" s="40">
        <f t="shared" si="1"/>
        <v>0</v>
      </c>
      <c r="M28" s="42">
        <f t="shared" si="2"/>
        <v>0.33333333333333398</v>
      </c>
      <c r="N28" s="43">
        <f t="shared" si="3"/>
        <v>-46.333333333333442</v>
      </c>
      <c r="O28" s="44"/>
    </row>
    <row r="29" spans="1:15" s="148" customFormat="1">
      <c r="A29" s="136" t="s">
        <v>21</v>
      </c>
      <c r="B29" s="67" t="s">
        <v>49</v>
      </c>
      <c r="C29" s="37"/>
      <c r="D29" s="37"/>
      <c r="E29" s="110"/>
      <c r="F29" s="105"/>
      <c r="G29" s="37"/>
      <c r="H29" s="37"/>
      <c r="I29" s="176"/>
      <c r="J29" s="42">
        <f t="shared" si="0"/>
        <v>0</v>
      </c>
      <c r="K29" s="62">
        <v>0.33333333333333398</v>
      </c>
      <c r="L29" s="40">
        <f t="shared" si="1"/>
        <v>0</v>
      </c>
      <c r="M29" s="42">
        <f t="shared" si="2"/>
        <v>0.33333333333333398</v>
      </c>
      <c r="N29" s="43">
        <f t="shared" si="3"/>
        <v>-46.666666666666778</v>
      </c>
      <c r="O29" s="44"/>
    </row>
    <row r="30" spans="1:15" s="148" customFormat="1">
      <c r="A30" s="136" t="s">
        <v>23</v>
      </c>
      <c r="B30" s="67" t="s">
        <v>50</v>
      </c>
      <c r="C30" s="37"/>
      <c r="D30" s="37"/>
      <c r="E30" s="110"/>
      <c r="F30" s="105"/>
      <c r="G30" s="37"/>
      <c r="H30" s="37"/>
      <c r="I30" s="176"/>
      <c r="J30" s="42">
        <f t="shared" si="0"/>
        <v>0</v>
      </c>
      <c r="K30" s="62">
        <v>0.33333333333333331</v>
      </c>
      <c r="L30" s="40">
        <f t="shared" si="1"/>
        <v>0</v>
      </c>
      <c r="M30" s="42">
        <f t="shared" si="2"/>
        <v>0.33333333333333331</v>
      </c>
      <c r="N30" s="43">
        <f t="shared" si="3"/>
        <v>-47.000000000000114</v>
      </c>
      <c r="O30" s="44"/>
    </row>
    <row r="31" spans="1:15" s="148" customFormat="1">
      <c r="A31" s="137" t="s">
        <v>25</v>
      </c>
      <c r="B31" s="102" t="s">
        <v>51</v>
      </c>
      <c r="C31" s="87"/>
      <c r="D31" s="87"/>
      <c r="E31" s="101"/>
      <c r="F31" s="88"/>
      <c r="G31" s="87"/>
      <c r="H31" s="87"/>
      <c r="I31" s="180"/>
      <c r="J31" s="90">
        <f t="shared" si="0"/>
        <v>0</v>
      </c>
      <c r="K31" s="99">
        <v>0</v>
      </c>
      <c r="L31" s="89">
        <f t="shared" si="1"/>
        <v>0</v>
      </c>
      <c r="M31" s="90">
        <f t="shared" si="2"/>
        <v>0</v>
      </c>
      <c r="N31" s="100">
        <f t="shared" si="3"/>
        <v>-47.000000000000114</v>
      </c>
      <c r="O31" s="91"/>
    </row>
    <row r="32" spans="1:15" s="148" customFormat="1">
      <c r="A32" s="137" t="s">
        <v>27</v>
      </c>
      <c r="B32" s="102" t="s">
        <v>52</v>
      </c>
      <c r="C32" s="87"/>
      <c r="D32" s="87"/>
      <c r="E32" s="101"/>
      <c r="F32" s="88"/>
      <c r="G32" s="87"/>
      <c r="H32" s="87"/>
      <c r="I32" s="180"/>
      <c r="J32" s="90">
        <f t="shared" si="0"/>
        <v>0</v>
      </c>
      <c r="K32" s="99">
        <v>0</v>
      </c>
      <c r="L32" s="89">
        <f t="shared" si="1"/>
        <v>0</v>
      </c>
      <c r="M32" s="90">
        <f t="shared" si="2"/>
        <v>0</v>
      </c>
      <c r="N32" s="100">
        <f t="shared" si="3"/>
        <v>-47.000000000000114</v>
      </c>
      <c r="O32" s="91"/>
    </row>
    <row r="33" spans="1:15" s="148" customFormat="1">
      <c r="A33" s="136" t="s">
        <v>29</v>
      </c>
      <c r="B33" s="67" t="s">
        <v>53</v>
      </c>
      <c r="C33" s="46"/>
      <c r="D33" s="46"/>
      <c r="E33" s="45"/>
      <c r="F33" s="38"/>
      <c r="G33" s="46"/>
      <c r="H33" s="46"/>
      <c r="I33" s="171"/>
      <c r="J33" s="42">
        <f t="shared" si="0"/>
        <v>0</v>
      </c>
      <c r="K33" s="62">
        <v>0.33333333333333331</v>
      </c>
      <c r="L33" s="40">
        <f t="shared" si="1"/>
        <v>0</v>
      </c>
      <c r="M33" s="42">
        <f t="shared" si="2"/>
        <v>0.33333333333333331</v>
      </c>
      <c r="N33" s="43">
        <f t="shared" si="3"/>
        <v>-47.333333333333449</v>
      </c>
      <c r="O33" s="44"/>
    </row>
    <row r="34" spans="1:15" s="28" customFormat="1">
      <c r="A34" s="136" t="s">
        <v>31</v>
      </c>
      <c r="B34" s="67" t="s">
        <v>54</v>
      </c>
      <c r="C34" s="46"/>
      <c r="D34" s="46"/>
      <c r="E34" s="45"/>
      <c r="F34" s="38"/>
      <c r="G34" s="46"/>
      <c r="H34" s="46"/>
      <c r="I34" s="173"/>
      <c r="J34" s="42">
        <f>(D34-C34)+(F34-E34)-(H34-G34)</f>
        <v>0</v>
      </c>
      <c r="K34" s="62">
        <v>0.33333333333333298</v>
      </c>
      <c r="L34" s="40">
        <f t="shared" si="1"/>
        <v>0</v>
      </c>
      <c r="M34" s="42">
        <f t="shared" si="2"/>
        <v>0.33333333333333298</v>
      </c>
      <c r="N34" s="43">
        <f t="shared" si="3"/>
        <v>-47.666666666666785</v>
      </c>
      <c r="O34" s="44"/>
    </row>
    <row r="35" spans="1:15" s="18" customFormat="1">
      <c r="A35" s="136" t="s">
        <v>18</v>
      </c>
      <c r="B35" s="46" t="s">
        <v>55</v>
      </c>
      <c r="C35" s="45"/>
      <c r="D35" s="46"/>
      <c r="E35" s="45"/>
      <c r="F35" s="38"/>
      <c r="G35" s="46"/>
      <c r="H35" s="46"/>
      <c r="I35" s="171"/>
      <c r="J35" s="42">
        <f t="shared" si="0"/>
        <v>0</v>
      </c>
      <c r="K35" s="62">
        <v>0.33333333333333331</v>
      </c>
      <c r="L35" s="40">
        <f t="shared" si="1"/>
        <v>0</v>
      </c>
      <c r="M35" s="42">
        <f t="shared" si="2"/>
        <v>0.33333333333333331</v>
      </c>
      <c r="N35" s="43">
        <f t="shared" si="3"/>
        <v>-48.000000000000121</v>
      </c>
      <c r="O35" s="44"/>
    </row>
    <row r="36" spans="1:15" s="55" customFormat="1">
      <c r="A36" s="136" t="s">
        <v>21</v>
      </c>
      <c r="B36" s="57" t="s">
        <v>56</v>
      </c>
      <c r="C36" s="46"/>
      <c r="D36" s="46"/>
      <c r="E36" s="45"/>
      <c r="F36" s="38"/>
      <c r="G36" s="46"/>
      <c r="H36" s="46"/>
      <c r="I36" s="171"/>
      <c r="J36" s="42">
        <f t="shared" si="0"/>
        <v>0</v>
      </c>
      <c r="K36" s="62">
        <v>0.33333333333333331</v>
      </c>
      <c r="L36" s="40">
        <f t="shared" si="1"/>
        <v>0</v>
      </c>
      <c r="M36" s="42">
        <f t="shared" si="2"/>
        <v>0.33333333333333331</v>
      </c>
      <c r="N36" s="43">
        <f t="shared" si="3"/>
        <v>-48.333333333333456</v>
      </c>
      <c r="O36" s="44"/>
    </row>
    <row r="37" spans="1:15" s="55" customFormat="1">
      <c r="A37" s="138"/>
      <c r="B37" s="57"/>
      <c r="C37" s="46"/>
      <c r="D37" s="46"/>
      <c r="E37" s="45"/>
      <c r="F37" s="38"/>
      <c r="G37" s="46"/>
      <c r="H37" s="46"/>
      <c r="I37" s="175"/>
      <c r="J37" s="42"/>
      <c r="K37" s="62"/>
      <c r="L37" s="40"/>
      <c r="M37" s="42"/>
      <c r="N37" s="64"/>
      <c r="O37" s="44"/>
    </row>
    <row r="38" spans="1:15" s="55" customFormat="1" ht="15.75" thickBot="1">
      <c r="A38" s="149"/>
      <c r="B38" s="140"/>
      <c r="C38" s="78"/>
      <c r="D38" s="78"/>
      <c r="E38" s="112"/>
      <c r="F38" s="79"/>
      <c r="G38" s="78"/>
      <c r="H38" s="78"/>
      <c r="I38" s="177" t="s">
        <v>66</v>
      </c>
      <c r="J38" s="115">
        <f>SUM(J6:J36)</f>
        <v>0</v>
      </c>
      <c r="K38" s="85">
        <f>SUM(K6:K36)</f>
        <v>7.6666666666666696</v>
      </c>
      <c r="L38" s="219" t="s">
        <v>57</v>
      </c>
      <c r="M38" s="219"/>
      <c r="N38" s="80">
        <f>N36</f>
        <v>-48.333333333333456</v>
      </c>
      <c r="O38" s="81"/>
    </row>
    <row r="40" spans="1:15">
      <c r="A40" s="19" t="s">
        <v>58</v>
      </c>
      <c r="B40" s="19"/>
      <c r="L40" s="20" t="s">
        <v>59</v>
      </c>
      <c r="M40" s="20"/>
    </row>
    <row r="41" spans="1:15">
      <c r="A41" s="1" t="s">
        <v>2</v>
      </c>
      <c r="D41" s="1" t="s">
        <v>60</v>
      </c>
      <c r="L41" s="1" t="s">
        <v>2</v>
      </c>
      <c r="N41" s="1" t="s">
        <v>60</v>
      </c>
    </row>
    <row r="42" spans="1:15">
      <c r="A42" s="21">
        <f ca="1">TODAY()</f>
        <v>44202</v>
      </c>
      <c r="B42" s="21"/>
      <c r="D42" s="1" t="s">
        <v>61</v>
      </c>
      <c r="N42" s="1" t="s">
        <v>62</v>
      </c>
    </row>
  </sheetData>
  <sheetProtection algorithmName="SHA-512" hashValue="LJkPFlI8anwur1PyFGZ1rqTIVy2RhCrtY7PDN2FybSIF7c6+Sm/fPALNacOxyCvLdSh+2Woq5GAyGgruwWjZnA==" saltValue="JslCjHQUxYziBycTgGgG8w==" spinCount="100000" sheet="1" formatCells="0" formatColumns="0" formatRows="0" insertColumns="0" insertRows="0" insertHyperlinks="0" deleteColumns="0" deleteRows="0" sort="0" autoFilter="0" pivotTables="0"/>
  <mergeCells count="7">
    <mergeCell ref="A1:O1"/>
    <mergeCell ref="L38:M38"/>
    <mergeCell ref="L4:M4"/>
    <mergeCell ref="C2:D2"/>
    <mergeCell ref="E2:F2"/>
    <mergeCell ref="G2:H2"/>
    <mergeCell ref="L2:N2"/>
  </mergeCells>
  <phoneticPr fontId="29" type="noConversion"/>
  <conditionalFormatting sqref="N38">
    <cfRule type="cellIs" dxfId="11" priority="2" operator="lessThan">
      <formula>0</formula>
    </cfRule>
  </conditionalFormatting>
  <conditionalFormatting sqref="N4">
    <cfRule type="cellIs" dxfId="10"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Hinweise</vt:lpstr>
      <vt:lpstr>Legende für Fehlgründe</vt:lpstr>
      <vt:lpstr>Januar</vt:lpstr>
      <vt:lpstr>Februar</vt:lpstr>
      <vt:lpstr>März</vt:lpstr>
      <vt:lpstr>April</vt:lpstr>
      <vt:lpstr>Mai</vt:lpstr>
      <vt:lpstr>Juni</vt:lpstr>
      <vt:lpstr>Juli</vt:lpstr>
      <vt:lpstr>August</vt:lpstr>
      <vt:lpstr>September</vt:lpstr>
      <vt:lpstr>Oktober</vt:lpstr>
      <vt:lpstr>November</vt:lpstr>
      <vt:lpstr>Dezember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Brandt</dc:creator>
  <cp:lastModifiedBy>Celina Tschirschwitz</cp:lastModifiedBy>
  <cp:lastPrinted>2023-01-24T13:09:14Z</cp:lastPrinted>
  <dcterms:created xsi:type="dcterms:W3CDTF">2020-01-08T13:40:20Z</dcterms:created>
  <dcterms:modified xsi:type="dcterms:W3CDTF">2025-01-07T07:30:23Z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2001-09-05T16:35:16Z</dcterms:created>
  <dc:creator>Thomas Lehne</dc:creator>
  <dc:description/>
  <dc:language>de-DE</dc:language>
  <cp:lastModifiedBy>Jens Steinert</cp:lastModifiedBy>
  <cp:lastPrinted>2013-09-05T12:11:11Z</cp:lastPrinted>
  <dcterms:modified xsi:type="dcterms:W3CDTF">2020-01-08T12:26:50Z</dcterms:modified>
  <cp:revision>4</cp:revision>
  <dc:subject/>
  <dc:title/>
</cp:coreProperties>
</file>