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rkner\Documents\Ausbilderzertifizierungen\Ausbilderplattform\Themen\8. Beurteilungsbögen und Abgabefristen\"/>
    </mc:Choice>
  </mc:AlternateContent>
  <xr:revisionPtr revIDLastSave="0" documentId="13_ncr:1_{D25EE9A2-CCE1-45D4-B2F3-1F241C06E57C}" xr6:coauthVersionLast="36" xr6:coauthVersionMax="36" xr10:uidLastSave="{00000000-0000-0000-0000-000000000000}"/>
  <bookViews>
    <workbookView xWindow="0" yWindow="0" windowWidth="19200" windowHeight="6930" firstSheet="2" activeTab="5" xr2:uid="{5A9E40AB-9B9A-4DC9-B940-7FED5B76A8F2}"/>
  </bookViews>
  <sheets>
    <sheet name="Einleitung" sheetId="7" r:id="rId1"/>
    <sheet name="1. Praxisleistung" sheetId="1" r:id="rId2"/>
    <sheet name="2. Praxispräsentation" sheetId="6" r:id="rId3"/>
    <sheet name="3. Konzept" sheetId="8" r:id="rId4"/>
    <sheet name="Gesamtnote Prakt I-III" sheetId="9" r:id="rId5"/>
    <sheet name="Gesamtnote Prakt IV" sheetId="2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8" l="1"/>
  <c r="C39" i="8" l="1"/>
  <c r="C24" i="1" l="1"/>
  <c r="C34" i="8" l="1"/>
  <c r="C19" i="6"/>
  <c r="C23" i="6" s="1"/>
  <c r="E9" i="8"/>
  <c r="E7" i="8"/>
  <c r="C28" i="1"/>
  <c r="C37" i="1" l="1"/>
  <c r="C70" i="1"/>
  <c r="C78" i="8"/>
  <c r="C70" i="8"/>
  <c r="C62" i="8"/>
  <c r="C54" i="8"/>
  <c r="C46" i="8"/>
  <c r="C82" i="8"/>
  <c r="C50" i="8"/>
  <c r="C65" i="8"/>
  <c r="C64" i="8"/>
  <c r="C79" i="8"/>
  <c r="C47" i="8"/>
  <c r="C77" i="8"/>
  <c r="C69" i="8"/>
  <c r="C61" i="8"/>
  <c r="C53" i="8"/>
  <c r="C45" i="8"/>
  <c r="C66" i="8"/>
  <c r="C73" i="8"/>
  <c r="C56" i="8"/>
  <c r="C55" i="8"/>
  <c r="C76" i="8"/>
  <c r="C68" i="8"/>
  <c r="C60" i="8"/>
  <c r="C52" i="8"/>
  <c r="C44" i="8"/>
  <c r="C74" i="8"/>
  <c r="C42" i="8"/>
  <c r="C57" i="8"/>
  <c r="C72" i="8"/>
  <c r="C63" i="8"/>
  <c r="C75" i="8"/>
  <c r="C67" i="8"/>
  <c r="C59" i="8"/>
  <c r="C51" i="8"/>
  <c r="C43" i="8"/>
  <c r="C58" i="8"/>
  <c r="C81" i="8"/>
  <c r="C49" i="8"/>
  <c r="C80" i="8"/>
  <c r="C48" i="8"/>
  <c r="C71" i="8"/>
  <c r="C32" i="6"/>
  <c r="C65" i="6"/>
  <c r="C57" i="6"/>
  <c r="C49" i="6"/>
  <c r="C41" i="6"/>
  <c r="C33" i="6"/>
  <c r="C47" i="6"/>
  <c r="C54" i="6"/>
  <c r="C39" i="6"/>
  <c r="C61" i="6"/>
  <c r="C37" i="6"/>
  <c r="C44" i="6"/>
  <c r="C67" i="6"/>
  <c r="C31" i="6"/>
  <c r="C64" i="6"/>
  <c r="C56" i="6"/>
  <c r="C48" i="6"/>
  <c r="C40" i="6"/>
  <c r="C38" i="6"/>
  <c r="C62" i="6"/>
  <c r="C69" i="6"/>
  <c r="C53" i="6"/>
  <c r="C60" i="6"/>
  <c r="C59" i="6"/>
  <c r="C43" i="6"/>
  <c r="C58" i="6"/>
  <c r="C50" i="6"/>
  <c r="C34" i="6"/>
  <c r="C71" i="6"/>
  <c r="C63" i="6"/>
  <c r="C55" i="6"/>
  <c r="C70" i="6"/>
  <c r="C45" i="6"/>
  <c r="C46" i="6"/>
  <c r="C52" i="6"/>
  <c r="C36" i="6"/>
  <c r="C51" i="6"/>
  <c r="C35" i="6"/>
  <c r="C66" i="6"/>
  <c r="C42" i="6"/>
  <c r="C68" i="6"/>
  <c r="C63" i="1"/>
  <c r="C67" i="1"/>
  <c r="C75" i="1"/>
  <c r="C50" i="1"/>
  <c r="C42" i="1"/>
  <c r="C48" i="1"/>
  <c r="C39" i="1"/>
  <c r="C54" i="1"/>
  <c r="C38" i="1"/>
  <c r="C72" i="1"/>
  <c r="C65" i="1"/>
  <c r="C36" i="1"/>
  <c r="C74" i="1"/>
  <c r="C51" i="1"/>
  <c r="C43" i="1"/>
  <c r="C35" i="1"/>
  <c r="C62" i="1"/>
  <c r="C68" i="1"/>
  <c r="C57" i="1"/>
  <c r="C49" i="1"/>
  <c r="C41" i="1"/>
  <c r="C56" i="1"/>
  <c r="C60" i="1"/>
  <c r="C55" i="1"/>
  <c r="C71" i="1"/>
  <c r="C46" i="1"/>
  <c r="C58" i="1"/>
  <c r="C45" i="1"/>
  <c r="C73" i="1"/>
  <c r="C66" i="1"/>
  <c r="C61" i="1"/>
  <c r="C69" i="1"/>
  <c r="C40" i="1"/>
  <c r="C47" i="1"/>
  <c r="C59" i="1"/>
  <c r="C53" i="1"/>
  <c r="C44" i="1"/>
  <c r="C64" i="1"/>
  <c r="C52" i="1"/>
  <c r="B9" i="9" l="1"/>
  <c r="C32" i="1"/>
  <c r="C28" i="6"/>
  <c r="B8" i="2" l="1"/>
  <c r="B8" i="9"/>
  <c r="B7" i="9"/>
  <c r="B7" i="2"/>
  <c r="C12" i="9" l="1"/>
  <c r="C16" i="9" s="1"/>
  <c r="C38" i="9" s="1"/>
  <c r="C11" i="2"/>
  <c r="C15" i="2" s="1"/>
  <c r="C38" i="2" s="1"/>
  <c r="C52" i="2" l="1"/>
  <c r="C37" i="2"/>
  <c r="C57" i="2"/>
  <c r="C26" i="2"/>
  <c r="C60" i="2"/>
  <c r="C45" i="2"/>
  <c r="C41" i="2"/>
  <c r="C53" i="2"/>
  <c r="C49" i="2"/>
  <c r="C48" i="2"/>
  <c r="C56" i="2"/>
  <c r="C54" i="2"/>
  <c r="C42" i="2"/>
  <c r="C44" i="2"/>
  <c r="C41" i="9"/>
  <c r="C32" i="9"/>
  <c r="C30" i="9"/>
  <c r="C33" i="9"/>
  <c r="C62" i="9"/>
  <c r="C61" i="9"/>
  <c r="C39" i="9"/>
  <c r="C28" i="9"/>
  <c r="C43" i="9"/>
  <c r="C34" i="9"/>
  <c r="C50" i="9"/>
  <c r="C25" i="9"/>
  <c r="C48" i="9"/>
  <c r="C59" i="9"/>
  <c r="C44" i="9"/>
  <c r="C46" i="2"/>
  <c r="C52" i="9"/>
  <c r="C23" i="9"/>
  <c r="C47" i="9"/>
  <c r="C58" i="9"/>
  <c r="C36" i="9"/>
  <c r="C53" i="9"/>
  <c r="C26" i="9"/>
  <c r="C51" i="9"/>
  <c r="C57" i="9"/>
  <c r="C42" i="9"/>
  <c r="C62" i="2"/>
  <c r="C34" i="2"/>
  <c r="C31" i="2"/>
  <c r="C58" i="2"/>
  <c r="C23" i="2"/>
  <c r="C29" i="2"/>
  <c r="C37" i="9"/>
  <c r="C60" i="9"/>
  <c r="C29" i="9"/>
  <c r="C27" i="9"/>
  <c r="C56" i="9"/>
  <c r="C35" i="2"/>
  <c r="C24" i="2"/>
  <c r="C43" i="2"/>
  <c r="C47" i="2"/>
  <c r="C22" i="2"/>
  <c r="C50" i="2"/>
  <c r="C55" i="2"/>
  <c r="C27" i="2"/>
  <c r="C39" i="2"/>
  <c r="C61" i="2"/>
  <c r="C55" i="9"/>
  <c r="C24" i="9"/>
  <c r="C49" i="9"/>
  <c r="C63" i="9"/>
  <c r="C46" i="9"/>
  <c r="C59" i="2"/>
  <c r="C32" i="2"/>
  <c r="C51" i="2"/>
  <c r="C25" i="2"/>
  <c r="C30" i="2"/>
  <c r="C40" i="9"/>
  <c r="C45" i="9"/>
  <c r="C54" i="9"/>
  <c r="C31" i="9"/>
  <c r="C35" i="9"/>
  <c r="C36" i="2"/>
  <c r="C40" i="2"/>
  <c r="C28" i="2"/>
  <c r="C33" i="2"/>
  <c r="C19" i="2" l="1"/>
  <c r="C20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Birkner</author>
  </authors>
  <commentList>
    <comment ref="C8" authorId="0" shapeId="0" xr:uid="{9A17DF78-862C-4EED-9589-9AF57977DD87}">
      <text>
        <r>
          <rPr>
            <b/>
            <sz val="9"/>
            <color indexed="81"/>
            <rFont val="Segoe UI"/>
            <family val="2"/>
          </rPr>
          <t>Birkner:</t>
        </r>
        <r>
          <rPr>
            <sz val="9"/>
            <color indexed="81"/>
            <rFont val="Segoe UI"/>
            <family val="2"/>
          </rPr>
          <t xml:space="preserve">
Wählen Sie die jeweils zu vergebene Note aus.</t>
        </r>
      </text>
    </comment>
    <comment ref="C24" authorId="0" shapeId="0" xr:uid="{70C8CEAB-0284-441B-88B6-B64C3A65F24F}">
      <text>
        <r>
          <rPr>
            <b/>
            <sz val="9"/>
            <color indexed="81"/>
            <rFont val="Segoe UI"/>
            <family val="2"/>
          </rPr>
          <t>Birkner:</t>
        </r>
        <r>
          <rPr>
            <sz val="9"/>
            <color indexed="81"/>
            <rFont val="Segoe UI"/>
            <family val="2"/>
          </rPr>
          <t xml:space="preserve">
Ein gültiger Wert wird hier angezeigt, wenn alle Teilnoten vergeben wurden.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Birkner</author>
  </authors>
  <commentList>
    <comment ref="C7" authorId="0" shapeId="0" xr:uid="{AD72CA9F-FD1A-418F-906B-F998FF16C497}">
      <text>
        <r>
          <rPr>
            <b/>
            <sz val="9"/>
            <color indexed="81"/>
            <rFont val="Segoe UI"/>
            <family val="2"/>
          </rPr>
          <t>Birkner:</t>
        </r>
        <r>
          <rPr>
            <sz val="9"/>
            <color indexed="81"/>
            <rFont val="Segoe UI"/>
            <family val="2"/>
          </rPr>
          <t xml:space="preserve">
Wählen Sie die jeweils zu vergebene Note aus.</t>
        </r>
      </text>
    </comment>
    <comment ref="C19" authorId="0" shapeId="0" xr:uid="{C55DC370-340D-4127-9EC1-2555DD201F10}">
      <text>
        <r>
          <rPr>
            <b/>
            <sz val="9"/>
            <color indexed="81"/>
            <rFont val="Segoe UI"/>
            <family val="2"/>
          </rPr>
          <t>Birkner:</t>
        </r>
        <r>
          <rPr>
            <sz val="9"/>
            <color indexed="81"/>
            <rFont val="Segoe UI"/>
            <family val="2"/>
          </rPr>
          <t xml:space="preserve">
Ein gültiger Wert wird hier angezeigt, wenn alle Teilnoten vergeben wurden.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Birkner</author>
  </authors>
  <commentList>
    <comment ref="C18" authorId="0" shapeId="0" xr:uid="{68A4F0C4-F831-48C7-92A2-F319C4AF6D2F}">
      <text>
        <r>
          <rPr>
            <b/>
            <sz val="9"/>
            <color indexed="81"/>
            <rFont val="Segoe UI"/>
            <family val="2"/>
          </rPr>
          <t>Birkner:</t>
        </r>
        <r>
          <rPr>
            <sz val="9"/>
            <color indexed="81"/>
            <rFont val="Segoe UI"/>
            <family val="2"/>
          </rPr>
          <t xml:space="preserve">
Wählen Sie die jeweils zu vergebene Note aus.</t>
        </r>
      </text>
    </comment>
    <comment ref="C30" authorId="0" shapeId="0" xr:uid="{08F2490E-03D0-45AA-8842-FC67E8125EDB}">
      <text>
        <r>
          <rPr>
            <b/>
            <sz val="9"/>
            <color indexed="81"/>
            <rFont val="Segoe UI"/>
            <family val="2"/>
          </rPr>
          <t>Birkner:</t>
        </r>
        <r>
          <rPr>
            <sz val="9"/>
            <color indexed="81"/>
            <rFont val="Segoe UI"/>
            <family val="2"/>
          </rPr>
          <t xml:space="preserve">
Ein gültiger Wert wird hier angezeigt, wenn alle Teilnoten vergeben wurden.</t>
        </r>
      </text>
    </comment>
  </commentList>
</comments>
</file>

<file path=xl/sharedStrings.xml><?xml version="1.0" encoding="utf-8"?>
<sst xmlns="http://schemas.openxmlformats.org/spreadsheetml/2006/main" count="160" uniqueCount="77">
  <si>
    <t>Note</t>
  </si>
  <si>
    <t>Bewertung</t>
  </si>
  <si>
    <t>Test</t>
  </si>
  <si>
    <t>Kriterium</t>
  </si>
  <si>
    <t>A</t>
  </si>
  <si>
    <t>B</t>
  </si>
  <si>
    <t>C</t>
  </si>
  <si>
    <t>D</t>
  </si>
  <si>
    <t>Abrunden</t>
  </si>
  <si>
    <t>Nächst gelegene Zahl</t>
  </si>
  <si>
    <t>Praxisleistung</t>
  </si>
  <si>
    <t>Fähigkeiten</t>
  </si>
  <si>
    <t>Soziales Verhalten</t>
  </si>
  <si>
    <t>2. Arbeitstempo</t>
  </si>
  <si>
    <t>3. Arbeitsqualität</t>
  </si>
  <si>
    <t>4. Lern- und Arbeitsbereitschaft</t>
  </si>
  <si>
    <t>5. Auffassungsgabe</t>
  </si>
  <si>
    <t>6. Konzentration und Ausdauer</t>
  </si>
  <si>
    <t>7. Problemlösungs-und Urteilsfähigkeit</t>
  </si>
  <si>
    <t>8. Ausdrucksvermögen</t>
  </si>
  <si>
    <t>9. Organisationsfähigkeit</t>
  </si>
  <si>
    <t>10. Zusammenarbeit</t>
  </si>
  <si>
    <t>12. Zuverlässigkeit</t>
  </si>
  <si>
    <t>11. Kritikfähigkeit</t>
  </si>
  <si>
    <t>Arithmetisches Mittel der Kriterien (§ 9 Abs. 3 S. 1 RahmenO)</t>
  </si>
  <si>
    <t>Abrundung auf erste Dezimalstelle hinter dem Komma (§ 9 Abs. 3 S. 1 RahmenO)</t>
  </si>
  <si>
    <t>Inhaltliche-fachliche Aspekte</t>
  </si>
  <si>
    <t>Sozial-kommunikative Aspekte</t>
  </si>
  <si>
    <t>Gestalterische Aspekte</t>
  </si>
  <si>
    <t>1. Komplexität</t>
  </si>
  <si>
    <t>2. Inhalt</t>
  </si>
  <si>
    <t>3. Struktur</t>
  </si>
  <si>
    <t>4. Argumentationssicherheit</t>
  </si>
  <si>
    <t>5. Sprache</t>
  </si>
  <si>
    <t>6. Sprechweise, Stimme</t>
  </si>
  <si>
    <t>7. Gestik/Mimik/Blickkontakt</t>
  </si>
  <si>
    <t>8. Visualisierung</t>
  </si>
  <si>
    <t>9. Medieneinsatz</t>
  </si>
  <si>
    <t>1. Gestaltung</t>
  </si>
  <si>
    <t>Formalien</t>
  </si>
  <si>
    <t>Sprache</t>
  </si>
  <si>
    <t>Inhalt</t>
  </si>
  <si>
    <t>2. Visualisierung</t>
  </si>
  <si>
    <t>4. Richtlinien</t>
  </si>
  <si>
    <t>5. Sprachliche Richtigkeit</t>
  </si>
  <si>
    <t>6. Wissenschaftlichkeit</t>
  </si>
  <si>
    <t>7. Einleitung</t>
  </si>
  <si>
    <t>8. Hauptteil</t>
  </si>
  <si>
    <t>9. Schluss</t>
  </si>
  <si>
    <t>Note Praxisleistung</t>
  </si>
  <si>
    <t>Note Praxispräsentation</t>
  </si>
  <si>
    <t>Gesamtnote Praktikum</t>
  </si>
  <si>
    <t>Errechnung der Gesamtnote- Praktikum I bis III</t>
  </si>
  <si>
    <t>Teilleistung</t>
  </si>
  <si>
    <t>Berechnung - Praxisleistung</t>
  </si>
  <si>
    <t>Unterkriterium</t>
  </si>
  <si>
    <t>1. Berechnungsschritt- Vergabe der Teilnoten</t>
  </si>
  <si>
    <t>2. Berechnungsschritt- Ermittlung des arithmetischen Mittels (Durchschnitt)</t>
  </si>
  <si>
    <t xml:space="preserve">3. Berechnungsschritt- Abrunden auf erste Dezimalstelle hinter dem Komma </t>
  </si>
  <si>
    <t>Berechnung - Praxispräsentation</t>
  </si>
  <si>
    <t>3. Quellen</t>
  </si>
  <si>
    <t>Arithmetisches Mittel der Teilleistungen (§ 9 Abs. 3 S. 1 RahmenO)</t>
  </si>
  <si>
    <t>Notenskala</t>
  </si>
  <si>
    <t>Wertebereich</t>
  </si>
  <si>
    <t>Note für Praxisleistung</t>
  </si>
  <si>
    <t>Note für Praxispräsentation</t>
  </si>
  <si>
    <t>Note für Praxisbericht</t>
  </si>
  <si>
    <t xml:space="preserve">Gesamtnote Praktikum </t>
  </si>
  <si>
    <t>Auswahlfeld</t>
  </si>
  <si>
    <t>Keine Angabe</t>
  </si>
  <si>
    <t>1. Angewandtes Fachwissen</t>
  </si>
  <si>
    <t>4. Berechnungsschritt- Ggf. Rundung zur nächstgelegenen Note (§ 9 Abs. 3 S. 2 und 3 RahmenO)</t>
  </si>
  <si>
    <t>4. Berechnungsschritt- Rundung zur nächstgelegenen Note (§ 9 Abs. 3 S. 2 und 3 RahmenO)</t>
  </si>
  <si>
    <t>Leistungen</t>
  </si>
  <si>
    <t>Note Konzept</t>
  </si>
  <si>
    <t>Berechnung - Konzept</t>
  </si>
  <si>
    <t>Errechnung der Gesamtnote- Praktikum IV (hier entfällt das Konzept)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</si>
</sst>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3" borderId="1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/>
    <xf numFmtId="0" fontId="0" fillId="0" borderId="0" xfId="0" applyFill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ill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164" fontId="0" fillId="0" borderId="0" xfId="0" applyNumberFormat="1" applyFill="1" applyBorder="1"/>
    <xf numFmtId="0" fontId="0" fillId="0" borderId="1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7" xfId="0" applyFill="1" applyBorder="1"/>
    <xf numFmtId="0" fontId="1" fillId="0" borderId="1" xfId="0" applyFont="1" applyBorder="1"/>
    <xf numFmtId="0" fontId="1" fillId="0" borderId="0" xfId="0" applyFont="1" applyFill="1" applyBorder="1" applyAlignment="1">
      <alignment horizontal="center"/>
    </xf>
    <xf numFmtId="164" fontId="0" fillId="0" borderId="0" xfId="0" applyNumberFormat="1" applyFill="1"/>
    <xf numFmtId="0" fontId="0" fillId="3" borderId="0" xfId="0" applyFill="1"/>
    <xf numFmtId="0" fontId="0" fillId="0" borderId="1" xfId="0" applyBorder="1"/>
    <xf numFmtId="164" fontId="0" fillId="3" borderId="1" xfId="0" applyNumberFormat="1" applyFill="1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0" borderId="1" xfId="0" applyFill="1" applyBorder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6" borderId="1" xfId="0" applyFill="1" applyBorder="1"/>
    <xf numFmtId="0" fontId="1" fillId="6" borderId="0" xfId="0" applyFont="1" applyFill="1" applyAlignment="1">
      <alignment horizontal="center"/>
    </xf>
    <xf numFmtId="0" fontId="0" fillId="6" borderId="0" xfId="0" applyFill="1"/>
    <xf numFmtId="0" fontId="1" fillId="5" borderId="0" xfId="0" applyFont="1" applyFill="1" applyAlignment="1">
      <alignment wrapText="1"/>
    </xf>
    <xf numFmtId="0" fontId="0" fillId="6" borderId="0" xfId="0" applyFill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1" fillId="5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1" fillId="4" borderId="0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left" wrapText="1"/>
    </xf>
    <xf numFmtId="0" fontId="0" fillId="0" borderId="1" xfId="0" applyFill="1" applyBorder="1" applyAlignment="1">
      <alignment horizontal="left" vertical="top"/>
    </xf>
    <xf numFmtId="0" fontId="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" fillId="5" borderId="0" xfId="0" applyFont="1" applyFill="1" applyAlignment="1">
      <alignment horizontal="center" wrapText="1"/>
    </xf>
    <xf numFmtId="0" fontId="0" fillId="5" borderId="0" xfId="0" applyFill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387350</xdr:colOff>
      <xdr:row>1</xdr:row>
      <xdr:rowOff>0</xdr:rowOff>
    </xdr:from>
    <xdr:to>
      <xdr:col>9</xdr:col>
      <xdr:colOff>374650</xdr:colOff>
      <xdr:row>18</xdr:row>
      <xdr:rowOff>76200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65E3EFFC-C087-4E39-AD5D-1D4A02C6B607}"/>
            </a:ext>
          </a:extLst>
        </xdr:cNvPr>
        <xdr:cNvSpPr txBox="1"/>
      </xdr:nvSpPr>
      <xdr:spPr>
        <a:xfrm>
          <a:off x="387350" y="184150"/>
          <a:ext cx="6845300" cy="320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Liebe Ausbilder_innen,</a:t>
          </a:r>
        </a:p>
        <a:p>
          <a:endParaRPr lang="de-DE" sz="1100"/>
        </a:p>
        <a:p>
          <a:r>
            <a:rPr lang="de-DE" sz="1100"/>
            <a:t>hier</a:t>
          </a:r>
          <a:r>
            <a:rPr lang="de-DE" sz="1100" baseline="0"/>
            <a:t> finden Sie eine Hilfestellung für die Berechnung der Noten im Studiengang </a:t>
          </a:r>
          <a:r>
            <a:rPr lang="de-DE" sz="1100" b="1" baseline="0"/>
            <a:t>Verwaltungsinformatik</a:t>
          </a:r>
          <a:r>
            <a:rPr lang="de-DE" sz="1100" baseline="0"/>
            <a:t> Brandenburg.</a:t>
          </a:r>
        </a:p>
        <a:p>
          <a:r>
            <a:rPr lang="de-DE" sz="1100" baseline="0"/>
            <a:t>Sie finden unterhalb der Tabelle Tabellenblätter mit folgenden Bezeichnungen: </a:t>
          </a:r>
        </a:p>
        <a:p>
          <a:endParaRPr lang="de-DE" sz="1100" baseline="0"/>
        </a:p>
        <a:p>
          <a:r>
            <a:rPr lang="de-DE" sz="1100" baseline="0"/>
            <a:t>1. </a:t>
          </a:r>
          <a:r>
            <a:rPr lang="de-DE" sz="1100" baseline="0">
              <a:solidFill>
                <a:schemeClr val="accent6">
                  <a:lumMod val="75000"/>
                </a:schemeClr>
              </a:solidFill>
            </a:rPr>
            <a:t>Praxisleistung</a:t>
          </a:r>
        </a:p>
        <a:p>
          <a:r>
            <a:rPr lang="de-DE" sz="1100" baseline="0"/>
            <a:t>2. </a:t>
          </a:r>
          <a:r>
            <a:rPr lang="de-DE" sz="1100" baseline="0">
              <a:solidFill>
                <a:schemeClr val="accent6">
                  <a:lumMod val="75000"/>
                </a:schemeClr>
              </a:solidFill>
            </a:rPr>
            <a:t>Praxispräsentation</a:t>
          </a:r>
        </a:p>
        <a:p>
          <a:r>
            <a:rPr lang="de-DE" sz="1100" baseline="0"/>
            <a:t>3. </a:t>
          </a:r>
          <a:r>
            <a:rPr lang="de-DE" sz="1100" baseline="0">
              <a:solidFill>
                <a:schemeClr val="accent6">
                  <a:lumMod val="75000"/>
                </a:schemeClr>
              </a:solidFill>
            </a:rPr>
            <a:t>Konzept</a:t>
          </a:r>
        </a:p>
        <a:p>
          <a:r>
            <a:rPr lang="de-DE" sz="1100" baseline="0"/>
            <a:t>4. </a:t>
          </a:r>
          <a:r>
            <a:rPr lang="de-DE" sz="1100" baseline="0">
              <a:solidFill>
                <a:schemeClr val="accent2">
                  <a:lumMod val="75000"/>
                </a:schemeClr>
              </a:solidFill>
            </a:rPr>
            <a:t>Gesamtnote Prakt I-III</a:t>
          </a:r>
        </a:p>
        <a:p>
          <a:r>
            <a:rPr lang="de-DE" sz="1100" baseline="0"/>
            <a:t>5. </a:t>
          </a:r>
          <a:r>
            <a:rPr lang="de-DE" sz="1100" baseline="0">
              <a:solidFill>
                <a:schemeClr val="accent2">
                  <a:lumMod val="75000"/>
                </a:schemeClr>
              </a:solidFill>
            </a:rPr>
            <a:t>Gesamtnote Prakt IV</a:t>
          </a:r>
        </a:p>
        <a:p>
          <a:endParaRPr lang="de-DE" sz="1100" baseline="0"/>
        </a:p>
        <a:p>
          <a:r>
            <a:rPr lang="de-DE" sz="1100" baseline="0"/>
            <a:t>Bitte klicken Sie die einzelnen </a:t>
          </a:r>
          <a:r>
            <a:rPr lang="de-DE" sz="1100" baseline="0">
              <a:solidFill>
                <a:schemeClr val="accent6">
                  <a:lumMod val="75000"/>
                </a:schemeClr>
              </a:solidFill>
            </a:rPr>
            <a:t>grünen</a:t>
          </a:r>
          <a:r>
            <a:rPr lang="de-DE" sz="1100" baseline="0"/>
            <a:t> Tabellenblätter an und füllen dort die </a:t>
          </a:r>
          <a:r>
            <a:rPr lang="de-DE" sz="1100" baseline="0">
              <a:solidFill>
                <a:schemeClr val="accent6">
                  <a:lumMod val="75000"/>
                </a:schemeClr>
              </a:solidFill>
            </a:rPr>
            <a:t>grün</a:t>
          </a:r>
          <a:r>
            <a:rPr lang="de-DE" sz="1100" baseline="0">
              <a:solidFill>
                <a:srgbClr val="00B050"/>
              </a:solidFill>
            </a:rPr>
            <a:t> </a:t>
          </a:r>
          <a:r>
            <a:rPr lang="de-DE" sz="1100" baseline="0"/>
            <a:t>hinterlegten Felder aus. Alle weiteren Felder werden automatisch berechnet, sobald Sie alle Teilleistungen eingetragen haben.</a:t>
          </a:r>
        </a:p>
        <a:p>
          <a:r>
            <a:rPr lang="de-DE" sz="1100" baseline="0"/>
            <a:t>Die errechnete Gesamtnote finden Sie in den </a:t>
          </a:r>
          <a:r>
            <a:rPr lang="de-DE" sz="1100" baseline="0">
              <a:solidFill>
                <a:schemeClr val="accent2">
                  <a:lumMod val="75000"/>
                </a:schemeClr>
              </a:solidFill>
            </a:rPr>
            <a:t>orange</a:t>
          </a:r>
          <a:r>
            <a:rPr lang="de-DE" sz="1100" baseline="0"/>
            <a:t> hinterlegten Tabellenblättern.</a:t>
          </a:r>
        </a:p>
        <a:p>
          <a:endParaRPr lang="de-DE" sz="1100" baseline="0"/>
        </a:p>
        <a:p>
          <a:r>
            <a:rPr lang="de-DE" sz="1100" baseline="0"/>
            <a:t>Diese Tabelle ist nur eine ergänzende Hilfestellung. </a:t>
          </a:r>
          <a:r>
            <a:rPr lang="de-DE" sz="1100" b="1" baseline="0"/>
            <a:t>Die hier errechneten Daten haben Sie in die Beurteilungsbögen einzutragen und die Beurteilungsbögen an die TH Wildau zu senden.</a:t>
          </a:r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E8C2C-5C0F-4B1A-84F1-49AF20136FB9}">
  <dimension ref="A1"/>
  <sheetViews>
    <sheetView workbookViewId="0">
      <selection activeCell="F5" sqref="F5"/>
    </sheetView>
  </sheetViews>
  <sheetFormatPr baseColWidth="10" defaultRowHeight="14.5" x14ac:dyDescent="0.3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D5087-81DE-4021-83C2-DAABADB360D2}">
  <sheetPr>
    <tabColor theme="9" tint="0.59999389629810485"/>
  </sheetPr>
  <dimension ref="A1:E76"/>
  <sheetViews>
    <sheetView zoomScaleNormal="100" workbookViewId="0">
      <selection activeCell="A9" sqref="A9:A20"/>
    </sheetView>
  </sheetViews>
  <sheetFormatPr baseColWidth="10" defaultRowHeight="14.5" x14ac:dyDescent="0.35"/>
  <cols>
    <col min="1" max="1" width="20.08984375" customWidth="1"/>
    <col min="2" max="2" width="32.08984375" style="3" customWidth="1"/>
    <col min="3" max="3" width="36.54296875" customWidth="1"/>
    <col min="4" max="4" width="26.54296875" customWidth="1"/>
    <col min="5" max="5" width="20.1796875" hidden="1" customWidth="1"/>
  </cols>
  <sheetData>
    <row r="1" spans="1:5" x14ac:dyDescent="0.35">
      <c r="A1" s="44" t="s">
        <v>54</v>
      </c>
      <c r="B1" s="44"/>
      <c r="C1" s="44"/>
      <c r="D1" s="44"/>
    </row>
    <row r="2" spans="1:5" x14ac:dyDescent="0.35">
      <c r="A2" s="2"/>
      <c r="B2" s="2"/>
      <c r="C2" s="2"/>
      <c r="D2" s="2"/>
    </row>
    <row r="4" spans="1:5" x14ac:dyDescent="0.35">
      <c r="A4" s="44" t="s">
        <v>10</v>
      </c>
      <c r="B4" s="44"/>
      <c r="C4" s="44"/>
      <c r="D4" s="44"/>
      <c r="E4" s="44"/>
    </row>
    <row r="5" spans="1:5" x14ac:dyDescent="0.35">
      <c r="A5" s="12"/>
      <c r="B5" s="12"/>
      <c r="C5" s="12"/>
      <c r="D5" s="12"/>
      <c r="E5" s="12"/>
    </row>
    <row r="6" spans="1:5" x14ac:dyDescent="0.35">
      <c r="A6" s="45" t="s">
        <v>56</v>
      </c>
      <c r="B6" s="45"/>
      <c r="C6" s="45"/>
      <c r="D6" s="12"/>
      <c r="E6" s="39" t="s">
        <v>68</v>
      </c>
    </row>
    <row r="7" spans="1:5" x14ac:dyDescent="0.35">
      <c r="A7" s="15"/>
      <c r="B7" s="15"/>
      <c r="C7" s="15"/>
      <c r="D7" s="12"/>
      <c r="E7" s="40" t="s">
        <v>69</v>
      </c>
    </row>
    <row r="8" spans="1:5" x14ac:dyDescent="0.35">
      <c r="A8" s="23" t="s">
        <v>3</v>
      </c>
      <c r="B8" s="14" t="s">
        <v>55</v>
      </c>
      <c r="C8" s="23" t="s">
        <v>0</v>
      </c>
      <c r="E8">
        <v>1</v>
      </c>
    </row>
    <row r="9" spans="1:5" x14ac:dyDescent="0.35">
      <c r="A9" s="50" t="s">
        <v>73</v>
      </c>
      <c r="B9" s="20" t="s">
        <v>70</v>
      </c>
      <c r="C9" s="5" t="s">
        <v>69</v>
      </c>
      <c r="E9">
        <v>1.3</v>
      </c>
    </row>
    <row r="10" spans="1:5" x14ac:dyDescent="0.35">
      <c r="A10" s="50"/>
      <c r="B10" s="20" t="s">
        <v>13</v>
      </c>
      <c r="C10" s="5" t="s">
        <v>69</v>
      </c>
      <c r="E10">
        <v>1.7</v>
      </c>
    </row>
    <row r="11" spans="1:5" x14ac:dyDescent="0.35">
      <c r="A11" s="50"/>
      <c r="B11" s="20" t="s">
        <v>14</v>
      </c>
      <c r="C11" s="5" t="s">
        <v>69</v>
      </c>
      <c r="E11">
        <v>2</v>
      </c>
    </row>
    <row r="12" spans="1:5" x14ac:dyDescent="0.35">
      <c r="A12" s="50" t="s">
        <v>11</v>
      </c>
      <c r="B12" s="20" t="s">
        <v>15</v>
      </c>
      <c r="C12" s="5" t="s">
        <v>69</v>
      </c>
      <c r="E12">
        <v>2.2999999999999998</v>
      </c>
    </row>
    <row r="13" spans="1:5" x14ac:dyDescent="0.35">
      <c r="A13" s="50"/>
      <c r="B13" s="20" t="s">
        <v>16</v>
      </c>
      <c r="C13" s="5" t="s">
        <v>69</v>
      </c>
      <c r="E13">
        <v>2.7</v>
      </c>
    </row>
    <row r="14" spans="1:5" x14ac:dyDescent="0.35">
      <c r="A14" s="50"/>
      <c r="B14" s="20" t="s">
        <v>17</v>
      </c>
      <c r="C14" s="5" t="s">
        <v>69</v>
      </c>
      <c r="E14">
        <v>3</v>
      </c>
    </row>
    <row r="15" spans="1:5" ht="29" x14ac:dyDescent="0.35">
      <c r="A15" s="50"/>
      <c r="B15" s="20" t="s">
        <v>18</v>
      </c>
      <c r="C15" s="5" t="s">
        <v>69</v>
      </c>
      <c r="E15">
        <v>3.3</v>
      </c>
    </row>
    <row r="16" spans="1:5" x14ac:dyDescent="0.35">
      <c r="A16" s="50"/>
      <c r="B16" s="20" t="s">
        <v>19</v>
      </c>
      <c r="C16" s="5" t="s">
        <v>69</v>
      </c>
      <c r="E16">
        <v>3.7</v>
      </c>
    </row>
    <row r="17" spans="1:5" x14ac:dyDescent="0.35">
      <c r="A17" s="50"/>
      <c r="B17" s="20" t="s">
        <v>20</v>
      </c>
      <c r="C17" s="5" t="s">
        <v>69</v>
      </c>
      <c r="E17">
        <v>4</v>
      </c>
    </row>
    <row r="18" spans="1:5" x14ac:dyDescent="0.35">
      <c r="A18" s="50" t="s">
        <v>12</v>
      </c>
      <c r="B18" s="20" t="s">
        <v>21</v>
      </c>
      <c r="C18" s="5" t="s">
        <v>69</v>
      </c>
      <c r="E18">
        <v>5</v>
      </c>
    </row>
    <row r="19" spans="1:5" x14ac:dyDescent="0.35">
      <c r="A19" s="50"/>
      <c r="B19" s="20" t="s">
        <v>23</v>
      </c>
      <c r="C19" s="5" t="s">
        <v>69</v>
      </c>
    </row>
    <row r="20" spans="1:5" x14ac:dyDescent="0.35">
      <c r="A20" s="50"/>
      <c r="B20" s="20" t="s">
        <v>22</v>
      </c>
      <c r="C20" s="5" t="s">
        <v>69</v>
      </c>
    </row>
    <row r="21" spans="1:5" x14ac:dyDescent="0.35">
      <c r="A21" s="21"/>
      <c r="B21" s="7"/>
      <c r="C21" s="8"/>
    </row>
    <row r="23" spans="1:5" x14ac:dyDescent="0.35">
      <c r="A23" s="42" t="s">
        <v>57</v>
      </c>
      <c r="B23" s="42"/>
      <c r="C23" s="42"/>
    </row>
    <row r="24" spans="1:5" x14ac:dyDescent="0.35">
      <c r="A24" s="46" t="s">
        <v>24</v>
      </c>
      <c r="B24" s="46"/>
      <c r="C24" s="22" t="e">
        <f>(C9+C10+C11+C12+C13+C14+C15+C16+C17+C18+C19+C20)/12</f>
        <v>#VALUE!</v>
      </c>
    </row>
    <row r="25" spans="1:5" x14ac:dyDescent="0.35">
      <c r="A25" s="17"/>
      <c r="B25" s="17"/>
      <c r="C25" s="8"/>
    </row>
    <row r="26" spans="1:5" s="9" customFormat="1" x14ac:dyDescent="0.35">
      <c r="A26" s="16"/>
      <c r="B26" s="16"/>
      <c r="C26" s="8"/>
    </row>
    <row r="27" spans="1:5" s="9" customFormat="1" x14ac:dyDescent="0.35">
      <c r="A27" s="47" t="s">
        <v>58</v>
      </c>
      <c r="B27" s="47"/>
      <c r="C27" s="48"/>
    </row>
    <row r="28" spans="1:5" ht="43.5" customHeight="1" x14ac:dyDescent="0.35">
      <c r="A28" s="49" t="s">
        <v>25</v>
      </c>
      <c r="B28" s="49"/>
      <c r="C28" s="19" t="e">
        <f>ROUNDDOWN(C24,1)</f>
        <v>#VALUE!</v>
      </c>
    </row>
    <row r="29" spans="1:5" ht="43.5" customHeight="1" x14ac:dyDescent="0.35">
      <c r="A29" s="18"/>
      <c r="B29" s="18"/>
      <c r="C29" s="19"/>
    </row>
    <row r="31" spans="1:5" x14ac:dyDescent="0.35">
      <c r="A31" s="42" t="s">
        <v>71</v>
      </c>
      <c r="B31" s="43"/>
      <c r="C31" s="43"/>
    </row>
    <row r="32" spans="1:5" s="9" customFormat="1" x14ac:dyDescent="0.35">
      <c r="A32" s="41" t="s">
        <v>64</v>
      </c>
      <c r="B32" s="41"/>
      <c r="C32" s="35" t="e">
        <f>SUM(C35:C75)</f>
        <v>#VALUE!</v>
      </c>
    </row>
    <row r="33" spans="1:3" x14ac:dyDescent="0.35">
      <c r="B33"/>
    </row>
    <row r="34" spans="1:3" x14ac:dyDescent="0.35">
      <c r="A34" s="27" t="s">
        <v>62</v>
      </c>
      <c r="B34" s="27" t="s">
        <v>63</v>
      </c>
      <c r="C34" s="27" t="s">
        <v>0</v>
      </c>
    </row>
    <row r="35" spans="1:3" x14ac:dyDescent="0.35">
      <c r="A35" s="28">
        <v>1</v>
      </c>
      <c r="B35" s="6">
        <v>1</v>
      </c>
      <c r="C35" s="6" t="e">
        <f>IF(C28=B35,A35,0)</f>
        <v>#VALUE!</v>
      </c>
    </row>
    <row r="36" spans="1:3" x14ac:dyDescent="0.35">
      <c r="A36" s="28">
        <v>1</v>
      </c>
      <c r="B36" s="6">
        <v>1.1000000000000001</v>
      </c>
      <c r="C36" s="6" t="e">
        <f>IF(C28=B36,A36,0)</f>
        <v>#VALUE!</v>
      </c>
    </row>
    <row r="37" spans="1:3" x14ac:dyDescent="0.35">
      <c r="A37" s="29">
        <v>1.3</v>
      </c>
      <c r="B37" s="27">
        <v>1.2</v>
      </c>
      <c r="C37" s="31" t="e">
        <f>IF(C28=B37,A37,0)</f>
        <v>#VALUE!</v>
      </c>
    </row>
    <row r="38" spans="1:3" x14ac:dyDescent="0.35">
      <c r="A38" s="29">
        <v>1.3</v>
      </c>
      <c r="B38" s="27">
        <v>1.3</v>
      </c>
      <c r="C38" s="31" t="e">
        <f>IF(C28=B38,A38,0)</f>
        <v>#VALUE!</v>
      </c>
    </row>
    <row r="39" spans="1:3" x14ac:dyDescent="0.35">
      <c r="A39" s="29">
        <v>1.3</v>
      </c>
      <c r="B39" s="27">
        <v>1.4</v>
      </c>
      <c r="C39" s="31" t="e">
        <f>IF(C28=B39,A39,0)</f>
        <v>#VALUE!</v>
      </c>
    </row>
    <row r="40" spans="1:3" x14ac:dyDescent="0.35">
      <c r="A40" s="29">
        <v>1.3</v>
      </c>
      <c r="B40" s="27">
        <v>1.5</v>
      </c>
      <c r="C40" s="31" t="e">
        <f>IF(C28=B40,A40,0)</f>
        <v>#VALUE!</v>
      </c>
    </row>
    <row r="41" spans="1:3" x14ac:dyDescent="0.35">
      <c r="A41" s="28">
        <v>1.7</v>
      </c>
      <c r="B41" s="6">
        <v>1.6</v>
      </c>
      <c r="C41" s="6" t="e">
        <f>IF(C28=B41,A41,0)</f>
        <v>#VALUE!</v>
      </c>
    </row>
    <row r="42" spans="1:3" x14ac:dyDescent="0.35">
      <c r="A42" s="28">
        <v>1.7</v>
      </c>
      <c r="B42" s="6">
        <v>1.7</v>
      </c>
      <c r="C42" s="6" t="e">
        <f>IF(C28=B42,A42,0)</f>
        <v>#VALUE!</v>
      </c>
    </row>
    <row r="43" spans="1:3" x14ac:dyDescent="0.35">
      <c r="A43" s="28">
        <v>1.7</v>
      </c>
      <c r="B43" s="6">
        <v>1.8</v>
      </c>
      <c r="C43" s="6" t="e">
        <f>IF(C28=B43,A43,0)</f>
        <v>#VALUE!</v>
      </c>
    </row>
    <row r="44" spans="1:3" x14ac:dyDescent="0.35">
      <c r="A44" s="29">
        <v>2</v>
      </c>
      <c r="B44" s="27">
        <v>1.9</v>
      </c>
      <c r="C44" s="31" t="e">
        <f>IF(C28=B44,A44,0)</f>
        <v>#VALUE!</v>
      </c>
    </row>
    <row r="45" spans="1:3" x14ac:dyDescent="0.35">
      <c r="A45" s="29">
        <v>2</v>
      </c>
      <c r="B45" s="27">
        <v>2</v>
      </c>
      <c r="C45" s="31" t="e">
        <f>IF(C28=B45,A45,0)</f>
        <v>#VALUE!</v>
      </c>
    </row>
    <row r="46" spans="1:3" x14ac:dyDescent="0.35">
      <c r="A46" s="29">
        <v>2</v>
      </c>
      <c r="B46" s="27">
        <v>2.1</v>
      </c>
      <c r="C46" s="31" t="e">
        <f>IF(C28=B46,A46,0)</f>
        <v>#VALUE!</v>
      </c>
    </row>
    <row r="47" spans="1:3" x14ac:dyDescent="0.35">
      <c r="A47" s="28">
        <v>2.2999999999999998</v>
      </c>
      <c r="B47" s="6">
        <v>2.2000000000000002</v>
      </c>
      <c r="C47" s="6" t="e">
        <f>IF(C28=B47,A47,0)</f>
        <v>#VALUE!</v>
      </c>
    </row>
    <row r="48" spans="1:3" x14ac:dyDescent="0.35">
      <c r="A48" s="28">
        <v>2.2999999999999998</v>
      </c>
      <c r="B48" s="6">
        <v>2.2999999999999998</v>
      </c>
      <c r="C48" s="6" t="e">
        <f>IF(C28=B48,A48,0)</f>
        <v>#VALUE!</v>
      </c>
    </row>
    <row r="49" spans="1:3" x14ac:dyDescent="0.35">
      <c r="A49" s="28">
        <v>2.2999999999999998</v>
      </c>
      <c r="B49" s="6">
        <v>2.4</v>
      </c>
      <c r="C49" s="6" t="e">
        <f>IF(C28=B49,A49,0)</f>
        <v>#VALUE!</v>
      </c>
    </row>
    <row r="50" spans="1:3" x14ac:dyDescent="0.35">
      <c r="A50" s="28">
        <v>2.2999999999999998</v>
      </c>
      <c r="B50" s="6">
        <v>2.5</v>
      </c>
      <c r="C50" s="6" t="e">
        <f>IF(C28=B50,A50,0)</f>
        <v>#VALUE!</v>
      </c>
    </row>
    <row r="51" spans="1:3" x14ac:dyDescent="0.35">
      <c r="A51" s="29">
        <v>2.7</v>
      </c>
      <c r="B51" s="27">
        <v>2.6</v>
      </c>
      <c r="C51" s="31" t="e">
        <f>IF(C28=B51,A51,0)</f>
        <v>#VALUE!</v>
      </c>
    </row>
    <row r="52" spans="1:3" x14ac:dyDescent="0.35">
      <c r="A52" s="29">
        <v>2.7</v>
      </c>
      <c r="B52" s="27">
        <v>2.7</v>
      </c>
      <c r="C52" s="31" t="e">
        <f>IF(C28=B52,A52,0)</f>
        <v>#VALUE!</v>
      </c>
    </row>
    <row r="53" spans="1:3" x14ac:dyDescent="0.35">
      <c r="A53" s="29">
        <v>2.7</v>
      </c>
      <c r="B53" s="27">
        <v>2.8</v>
      </c>
      <c r="C53" s="31" t="e">
        <f>IF(C28=B53,A53,0)</f>
        <v>#VALUE!</v>
      </c>
    </row>
    <row r="54" spans="1:3" x14ac:dyDescent="0.35">
      <c r="A54" s="28">
        <v>3</v>
      </c>
      <c r="B54" s="6">
        <v>2.9</v>
      </c>
      <c r="C54" s="6" t="e">
        <f>IF(C28=B54,A54,0)</f>
        <v>#VALUE!</v>
      </c>
    </row>
    <row r="55" spans="1:3" x14ac:dyDescent="0.35">
      <c r="A55" s="28">
        <v>3</v>
      </c>
      <c r="B55" s="6">
        <v>3</v>
      </c>
      <c r="C55" s="6" t="e">
        <f>IF(C28=B55,A55,0)</f>
        <v>#VALUE!</v>
      </c>
    </row>
    <row r="56" spans="1:3" x14ac:dyDescent="0.35">
      <c r="A56" s="28">
        <v>3</v>
      </c>
      <c r="B56" s="6">
        <v>3.1</v>
      </c>
      <c r="C56" s="6" t="e">
        <f>IF(C28=B56,A56,0)</f>
        <v>#VALUE!</v>
      </c>
    </row>
    <row r="57" spans="1:3" x14ac:dyDescent="0.35">
      <c r="A57" s="30">
        <v>3.3</v>
      </c>
      <c r="B57" s="31">
        <v>3.2</v>
      </c>
      <c r="C57" s="31" t="e">
        <f>IF(C28=B57,A57,0)</f>
        <v>#VALUE!</v>
      </c>
    </row>
    <row r="58" spans="1:3" x14ac:dyDescent="0.35">
      <c r="A58" s="30">
        <v>3.3</v>
      </c>
      <c r="B58" s="31">
        <v>3.3</v>
      </c>
      <c r="C58" s="31" t="e">
        <f>IF(C28=B58,A58,0)</f>
        <v>#VALUE!</v>
      </c>
    </row>
    <row r="59" spans="1:3" x14ac:dyDescent="0.35">
      <c r="A59" s="30">
        <v>3.3</v>
      </c>
      <c r="B59" s="27">
        <v>3.4</v>
      </c>
      <c r="C59" s="31" t="e">
        <f>IF(C28=B59,A59,0)</f>
        <v>#VALUE!</v>
      </c>
    </row>
    <row r="60" spans="1:3" x14ac:dyDescent="0.35">
      <c r="A60" s="30">
        <v>3.3</v>
      </c>
      <c r="B60" s="27">
        <v>3.5</v>
      </c>
      <c r="C60" s="31" t="e">
        <f>IF(C28=B60,A60,0)</f>
        <v>#VALUE!</v>
      </c>
    </row>
    <row r="61" spans="1:3" x14ac:dyDescent="0.35">
      <c r="A61" s="28">
        <v>3.7</v>
      </c>
      <c r="B61" s="6">
        <v>3.6</v>
      </c>
      <c r="C61" s="6" t="e">
        <f>IF(C28=B61,A61,0)</f>
        <v>#VALUE!</v>
      </c>
    </row>
    <row r="62" spans="1:3" x14ac:dyDescent="0.35">
      <c r="A62" s="28">
        <v>3.7</v>
      </c>
      <c r="B62" s="6">
        <v>3.7</v>
      </c>
      <c r="C62" s="6" t="e">
        <f>IF(C28=B62,A62,0)</f>
        <v>#VALUE!</v>
      </c>
    </row>
    <row r="63" spans="1:3" x14ac:dyDescent="0.35">
      <c r="A63" s="28">
        <v>3.7</v>
      </c>
      <c r="B63" s="6">
        <v>3.8</v>
      </c>
      <c r="C63" s="6" t="e">
        <f>IF(C28=B63,A63,0)</f>
        <v>#VALUE!</v>
      </c>
    </row>
    <row r="64" spans="1:3" x14ac:dyDescent="0.35">
      <c r="A64" s="30">
        <v>4</v>
      </c>
      <c r="B64" s="27">
        <v>3.9</v>
      </c>
      <c r="C64" s="31" t="e">
        <f>IF(C28=B64,A64,0)</f>
        <v>#VALUE!</v>
      </c>
    </row>
    <row r="65" spans="1:3" x14ac:dyDescent="0.35">
      <c r="A65" s="30">
        <v>4</v>
      </c>
      <c r="B65" s="27">
        <v>4</v>
      </c>
      <c r="C65" s="31" t="e">
        <f>IF(C28=B65,A65,0)</f>
        <v>#VALUE!</v>
      </c>
    </row>
    <row r="66" spans="1:3" x14ac:dyDescent="0.35">
      <c r="A66" s="30">
        <v>4</v>
      </c>
      <c r="B66" s="27">
        <v>4.0999999999999996</v>
      </c>
      <c r="C66" s="31" t="e">
        <f>IF(C28=B66,A66,0)</f>
        <v>#VALUE!</v>
      </c>
    </row>
    <row r="67" spans="1:3" x14ac:dyDescent="0.35">
      <c r="A67" s="30">
        <v>4</v>
      </c>
      <c r="B67" s="27">
        <v>4.2</v>
      </c>
      <c r="C67" s="31" t="e">
        <f>IF(C28=B67,A67,0)</f>
        <v>#VALUE!</v>
      </c>
    </row>
    <row r="68" spans="1:3" x14ac:dyDescent="0.35">
      <c r="A68" s="30">
        <v>4</v>
      </c>
      <c r="B68" s="27">
        <v>4.3</v>
      </c>
      <c r="C68" s="31" t="e">
        <f>IF(C28=B68,A68,0)</f>
        <v>#VALUE!</v>
      </c>
    </row>
    <row r="69" spans="1:3" s="9" customFormat="1" x14ac:dyDescent="0.35">
      <c r="A69" s="30">
        <v>4</v>
      </c>
      <c r="B69" s="31">
        <v>4.4000000000000004</v>
      </c>
      <c r="C69" s="31" t="e">
        <f>IF(C28=B69,A69,0)</f>
        <v>#VALUE!</v>
      </c>
    </row>
    <row r="70" spans="1:3" s="9" customFormat="1" x14ac:dyDescent="0.35">
      <c r="A70" s="30">
        <v>4</v>
      </c>
      <c r="B70" s="31">
        <v>4.5</v>
      </c>
      <c r="C70" s="31" t="e">
        <f>IF(C28=B70,A70,0)</f>
        <v>#VALUE!</v>
      </c>
    </row>
    <row r="71" spans="1:3" s="26" customFormat="1" x14ac:dyDescent="0.35">
      <c r="A71" s="28">
        <v>5</v>
      </c>
      <c r="B71" s="6">
        <v>4.5999999999999996</v>
      </c>
      <c r="C71" s="6" t="e">
        <f>IF(C28=B71,A71,0)</f>
        <v>#VALUE!</v>
      </c>
    </row>
    <row r="72" spans="1:3" s="26" customFormat="1" x14ac:dyDescent="0.35">
      <c r="A72" s="28">
        <v>5</v>
      </c>
      <c r="B72" s="6">
        <v>4.7</v>
      </c>
      <c r="C72" s="6" t="e">
        <f>IF(C28=B72,A72,0)</f>
        <v>#VALUE!</v>
      </c>
    </row>
    <row r="73" spans="1:3" s="26" customFormat="1" x14ac:dyDescent="0.35">
      <c r="A73" s="28">
        <v>5</v>
      </c>
      <c r="B73" s="6">
        <v>4.8</v>
      </c>
      <c r="C73" s="6" t="e">
        <f>IF(C28=B73,A73,0)</f>
        <v>#VALUE!</v>
      </c>
    </row>
    <row r="74" spans="1:3" s="26" customFormat="1" x14ac:dyDescent="0.35">
      <c r="A74" s="28">
        <v>5</v>
      </c>
      <c r="B74" s="6">
        <v>4.9000000000000004</v>
      </c>
      <c r="C74" s="6" t="e">
        <f>IF(C28=B74,A74,0)</f>
        <v>#VALUE!</v>
      </c>
    </row>
    <row r="75" spans="1:3" s="26" customFormat="1" x14ac:dyDescent="0.35">
      <c r="A75" s="28">
        <v>5</v>
      </c>
      <c r="B75" s="6">
        <v>5</v>
      </c>
      <c r="C75" s="6" t="e">
        <f>IF(C28=B75,A75,0)</f>
        <v>#VALUE!</v>
      </c>
    </row>
    <row r="76" spans="1:3" x14ac:dyDescent="0.35">
      <c r="B76"/>
    </row>
  </sheetData>
  <mergeCells count="12">
    <mergeCell ref="A32:B32"/>
    <mergeCell ref="A31:C31"/>
    <mergeCell ref="A1:D1"/>
    <mergeCell ref="A6:C6"/>
    <mergeCell ref="A23:C23"/>
    <mergeCell ref="A24:B24"/>
    <mergeCell ref="A27:C27"/>
    <mergeCell ref="A28:B28"/>
    <mergeCell ref="A4:E4"/>
    <mergeCell ref="A9:A11"/>
    <mergeCell ref="A12:A17"/>
    <mergeCell ref="A18:A20"/>
  </mergeCells>
  <dataValidations count="2">
    <dataValidation type="list" allowBlank="1" showInputMessage="1" showErrorMessage="1" sqref="D9 C21" xr:uid="{E6CD0442-1CF7-4B51-B050-11BE00DE65B4}">
      <formula1>#REF!</formula1>
    </dataValidation>
    <dataValidation type="list" allowBlank="1" showInputMessage="1" showErrorMessage="1" sqref="F12 C9:C20" xr:uid="{AD760320-E123-4EFD-9F2F-6E9185E71BA6}">
      <formula1>$E$7:$E$18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1187B-CA47-462A-BDA0-ECD99E30B1E6}">
  <sheetPr>
    <tabColor theme="9" tint="0.39997558519241921"/>
  </sheetPr>
  <dimension ref="A1:E71"/>
  <sheetViews>
    <sheetView zoomScale="90" zoomScaleNormal="90" workbookViewId="0">
      <selection activeCell="A8" sqref="A8:A16"/>
    </sheetView>
  </sheetViews>
  <sheetFormatPr baseColWidth="10" defaultRowHeight="14.5" x14ac:dyDescent="0.35"/>
  <cols>
    <col min="1" max="1" width="20.08984375" customWidth="1"/>
    <col min="2" max="2" width="32.08984375" style="3" customWidth="1"/>
    <col min="3" max="3" width="25.54296875" customWidth="1"/>
    <col min="4" max="4" width="32.54296875" customWidth="1"/>
    <col min="5" max="5" width="20.1796875" hidden="1" customWidth="1"/>
  </cols>
  <sheetData>
    <row r="1" spans="1:5" x14ac:dyDescent="0.35">
      <c r="A1" s="44" t="s">
        <v>59</v>
      </c>
      <c r="B1" s="44"/>
      <c r="C1" s="44"/>
      <c r="D1" s="44"/>
    </row>
    <row r="4" spans="1:5" x14ac:dyDescent="0.35">
      <c r="A4" s="45" t="s">
        <v>56</v>
      </c>
      <c r="B4" s="45"/>
      <c r="C4" s="45"/>
    </row>
    <row r="6" spans="1:5" x14ac:dyDescent="0.35">
      <c r="A6" s="44"/>
      <c r="B6" s="53"/>
      <c r="C6" s="53"/>
      <c r="D6" s="53"/>
      <c r="E6" s="53"/>
    </row>
    <row r="7" spans="1:5" x14ac:dyDescent="0.35">
      <c r="A7" s="23" t="s">
        <v>3</v>
      </c>
      <c r="B7" s="14" t="s">
        <v>55</v>
      </c>
      <c r="C7" s="23" t="s">
        <v>0</v>
      </c>
      <c r="E7" s="39" t="s">
        <v>68</v>
      </c>
    </row>
    <row r="8" spans="1:5" ht="14.5" customHeight="1" x14ac:dyDescent="0.35">
      <c r="A8" s="55" t="s">
        <v>26</v>
      </c>
      <c r="B8" s="4" t="s">
        <v>29</v>
      </c>
      <c r="C8" s="5" t="s">
        <v>69</v>
      </c>
      <c r="E8" s="40" t="s">
        <v>69</v>
      </c>
    </row>
    <row r="9" spans="1:5" x14ac:dyDescent="0.35">
      <c r="A9" s="56"/>
      <c r="B9" s="4" t="s">
        <v>30</v>
      </c>
      <c r="C9" s="5" t="s">
        <v>69</v>
      </c>
      <c r="E9">
        <v>1</v>
      </c>
    </row>
    <row r="10" spans="1:5" x14ac:dyDescent="0.35">
      <c r="A10" s="56"/>
      <c r="B10" s="4" t="s">
        <v>31</v>
      </c>
      <c r="C10" s="5" t="s">
        <v>69</v>
      </c>
      <c r="E10">
        <v>1.3</v>
      </c>
    </row>
    <row r="11" spans="1:5" x14ac:dyDescent="0.35">
      <c r="A11" s="57"/>
      <c r="B11" s="4" t="s">
        <v>32</v>
      </c>
      <c r="C11" s="5" t="s">
        <v>69</v>
      </c>
      <c r="E11">
        <v>1.7</v>
      </c>
    </row>
    <row r="12" spans="1:5" x14ac:dyDescent="0.35">
      <c r="A12" s="54" t="s">
        <v>27</v>
      </c>
      <c r="B12" s="4" t="s">
        <v>33</v>
      </c>
      <c r="C12" s="5" t="s">
        <v>69</v>
      </c>
      <c r="E12">
        <v>2</v>
      </c>
    </row>
    <row r="13" spans="1:5" x14ac:dyDescent="0.35">
      <c r="A13" s="54"/>
      <c r="B13" s="4" t="s">
        <v>34</v>
      </c>
      <c r="C13" s="5" t="s">
        <v>69</v>
      </c>
      <c r="E13">
        <v>2.2999999999999998</v>
      </c>
    </row>
    <row r="14" spans="1:5" x14ac:dyDescent="0.35">
      <c r="A14" s="54"/>
      <c r="B14" s="4" t="s">
        <v>35</v>
      </c>
      <c r="C14" s="5" t="s">
        <v>69</v>
      </c>
      <c r="E14">
        <v>2.7</v>
      </c>
    </row>
    <row r="15" spans="1:5" x14ac:dyDescent="0.35">
      <c r="A15" s="54" t="s">
        <v>28</v>
      </c>
      <c r="B15" s="4" t="s">
        <v>36</v>
      </c>
      <c r="C15" s="5" t="s">
        <v>69</v>
      </c>
      <c r="E15">
        <v>3</v>
      </c>
    </row>
    <row r="16" spans="1:5" x14ac:dyDescent="0.35">
      <c r="A16" s="54"/>
      <c r="B16" s="4" t="s">
        <v>37</v>
      </c>
      <c r="C16" s="5" t="s">
        <v>69</v>
      </c>
      <c r="E16">
        <v>3.3</v>
      </c>
    </row>
    <row r="17" spans="1:5" x14ac:dyDescent="0.35">
      <c r="E17">
        <v>3.7</v>
      </c>
    </row>
    <row r="18" spans="1:5" x14ac:dyDescent="0.35">
      <c r="A18" s="42" t="s">
        <v>57</v>
      </c>
      <c r="B18" s="42"/>
      <c r="C18" s="42"/>
      <c r="E18">
        <v>4</v>
      </c>
    </row>
    <row r="19" spans="1:5" x14ac:dyDescent="0.35">
      <c r="A19" s="46" t="s">
        <v>24</v>
      </c>
      <c r="B19" s="46"/>
      <c r="C19" s="22" t="e">
        <f>(C8+C9+C10+C11+C12+C13+C14+C15+C16)/9</f>
        <v>#VALUE!</v>
      </c>
      <c r="E19">
        <v>5</v>
      </c>
    </row>
    <row r="20" spans="1:5" x14ac:dyDescent="0.35">
      <c r="A20" s="17"/>
      <c r="B20" s="17"/>
      <c r="C20" s="8"/>
    </row>
    <row r="21" spans="1:5" s="9" customFormat="1" x14ac:dyDescent="0.35">
      <c r="A21" s="16"/>
      <c r="B21" s="16"/>
      <c r="C21" s="8"/>
    </row>
    <row r="22" spans="1:5" s="9" customFormat="1" x14ac:dyDescent="0.35">
      <c r="A22" s="47" t="s">
        <v>58</v>
      </c>
      <c r="B22" s="47"/>
      <c r="C22" s="48"/>
    </row>
    <row r="23" spans="1:5" ht="43.5" customHeight="1" x14ac:dyDescent="0.35">
      <c r="A23" s="49" t="s">
        <v>25</v>
      </c>
      <c r="B23" s="49"/>
      <c r="C23" s="19" t="e">
        <f>ROUNDDOWN(C19,1)</f>
        <v>#VALUE!</v>
      </c>
    </row>
    <row r="24" spans="1:5" ht="43.5" customHeight="1" x14ac:dyDescent="0.35">
      <c r="A24" s="18"/>
      <c r="B24" s="18"/>
      <c r="C24" s="19"/>
    </row>
    <row r="26" spans="1:5" x14ac:dyDescent="0.35">
      <c r="A26" s="42" t="s">
        <v>72</v>
      </c>
      <c r="B26" s="43"/>
      <c r="C26" s="43"/>
    </row>
    <row r="27" spans="1:5" s="9" customFormat="1" x14ac:dyDescent="0.35">
      <c r="A27" s="32"/>
      <c r="B27" s="33"/>
      <c r="C27" s="33"/>
    </row>
    <row r="28" spans="1:5" x14ac:dyDescent="0.35">
      <c r="A28" s="51" t="s">
        <v>65</v>
      </c>
      <c r="B28" s="52"/>
      <c r="C28" s="34" t="e">
        <f>SUM(C31:C71)</f>
        <v>#VALUE!</v>
      </c>
    </row>
    <row r="30" spans="1:5" x14ac:dyDescent="0.35">
      <c r="A30" s="27" t="s">
        <v>62</v>
      </c>
      <c r="B30" s="27" t="s">
        <v>63</v>
      </c>
      <c r="C30" s="27" t="s">
        <v>0</v>
      </c>
    </row>
    <row r="31" spans="1:5" x14ac:dyDescent="0.35">
      <c r="A31" s="28">
        <v>1</v>
      </c>
      <c r="B31" s="6">
        <v>1</v>
      </c>
      <c r="C31" s="6" t="e">
        <f>IF(C23=B31,A31,0)</f>
        <v>#VALUE!</v>
      </c>
    </row>
    <row r="32" spans="1:5" x14ac:dyDescent="0.35">
      <c r="A32" s="28">
        <v>1</v>
      </c>
      <c r="B32" s="6">
        <v>1.1000000000000001</v>
      </c>
      <c r="C32" s="6" t="e">
        <f>IF(C23=B32,A32,0)</f>
        <v>#VALUE!</v>
      </c>
    </row>
    <row r="33" spans="1:3" x14ac:dyDescent="0.35">
      <c r="A33" s="29">
        <v>1.3</v>
      </c>
      <c r="B33" s="27">
        <v>1.2</v>
      </c>
      <c r="C33" s="31" t="e">
        <f>IF(C23=B33,A33,0)</f>
        <v>#VALUE!</v>
      </c>
    </row>
    <row r="34" spans="1:3" x14ac:dyDescent="0.35">
      <c r="A34" s="29">
        <v>1.3</v>
      </c>
      <c r="B34" s="27">
        <v>1.3</v>
      </c>
      <c r="C34" s="31" t="e">
        <f>IF(C23=B34,A34,0)</f>
        <v>#VALUE!</v>
      </c>
    </row>
    <row r="35" spans="1:3" x14ac:dyDescent="0.35">
      <c r="A35" s="29">
        <v>1.3</v>
      </c>
      <c r="B35" s="27">
        <v>1.4</v>
      </c>
      <c r="C35" s="31" t="e">
        <f>IF(C23=B35,A35,0)</f>
        <v>#VALUE!</v>
      </c>
    </row>
    <row r="36" spans="1:3" x14ac:dyDescent="0.35">
      <c r="A36" s="29">
        <v>1.3</v>
      </c>
      <c r="B36" s="27">
        <v>1.5</v>
      </c>
      <c r="C36" s="31" t="e">
        <f>IF(C23=B36,A36,0)</f>
        <v>#VALUE!</v>
      </c>
    </row>
    <row r="37" spans="1:3" x14ac:dyDescent="0.35">
      <c r="A37" s="28">
        <v>1.7</v>
      </c>
      <c r="B37" s="6">
        <v>1.6</v>
      </c>
      <c r="C37" s="6" t="e">
        <f>IF(C23=B37,A37,0)</f>
        <v>#VALUE!</v>
      </c>
    </row>
    <row r="38" spans="1:3" x14ac:dyDescent="0.35">
      <c r="A38" s="28">
        <v>1.7</v>
      </c>
      <c r="B38" s="6">
        <v>1.7</v>
      </c>
      <c r="C38" s="6" t="e">
        <f>IF(C23=B38,A38,0)</f>
        <v>#VALUE!</v>
      </c>
    </row>
    <row r="39" spans="1:3" x14ac:dyDescent="0.35">
      <c r="A39" s="28">
        <v>1.7</v>
      </c>
      <c r="B39" s="6">
        <v>1.8</v>
      </c>
      <c r="C39" s="6" t="e">
        <f>IF(C23=B39,A39,0)</f>
        <v>#VALUE!</v>
      </c>
    </row>
    <row r="40" spans="1:3" x14ac:dyDescent="0.35">
      <c r="A40" s="29">
        <v>2</v>
      </c>
      <c r="B40" s="27">
        <v>1.9</v>
      </c>
      <c r="C40" s="31" t="e">
        <f>IF(C23=B40,A40,0)</f>
        <v>#VALUE!</v>
      </c>
    </row>
    <row r="41" spans="1:3" x14ac:dyDescent="0.35">
      <c r="A41" s="29">
        <v>2</v>
      </c>
      <c r="B41" s="27">
        <v>2</v>
      </c>
      <c r="C41" s="31" t="e">
        <f>IF(C23=B41,A41,0)</f>
        <v>#VALUE!</v>
      </c>
    </row>
    <row r="42" spans="1:3" x14ac:dyDescent="0.35">
      <c r="A42" s="29">
        <v>2</v>
      </c>
      <c r="B42" s="27">
        <v>2.1</v>
      </c>
      <c r="C42" s="31" t="e">
        <f>IF(C23=B42,A42,0)</f>
        <v>#VALUE!</v>
      </c>
    </row>
    <row r="43" spans="1:3" x14ac:dyDescent="0.35">
      <c r="A43" s="28">
        <v>2.2999999999999998</v>
      </c>
      <c r="B43" s="6">
        <v>2.2000000000000002</v>
      </c>
      <c r="C43" s="6" t="e">
        <f>IF(C23=B43,A43,0)</f>
        <v>#VALUE!</v>
      </c>
    </row>
    <row r="44" spans="1:3" x14ac:dyDescent="0.35">
      <c r="A44" s="28">
        <v>2.2999999999999998</v>
      </c>
      <c r="B44" s="6">
        <v>2.2999999999999998</v>
      </c>
      <c r="C44" s="6" t="e">
        <f>IF(C23=B44,A44,0)</f>
        <v>#VALUE!</v>
      </c>
    </row>
    <row r="45" spans="1:3" x14ac:dyDescent="0.35">
      <c r="A45" s="28">
        <v>2.2999999999999998</v>
      </c>
      <c r="B45" s="6">
        <v>2.4</v>
      </c>
      <c r="C45" s="6" t="e">
        <f>IF(C23=B45,A45,0)</f>
        <v>#VALUE!</v>
      </c>
    </row>
    <row r="46" spans="1:3" x14ac:dyDescent="0.35">
      <c r="A46" s="28">
        <v>2.2999999999999998</v>
      </c>
      <c r="B46" s="6">
        <v>2.5</v>
      </c>
      <c r="C46" s="6" t="e">
        <f>IF(C23=B46,A46,0)</f>
        <v>#VALUE!</v>
      </c>
    </row>
    <row r="47" spans="1:3" x14ac:dyDescent="0.35">
      <c r="A47" s="29">
        <v>2.7</v>
      </c>
      <c r="B47" s="27">
        <v>2.6</v>
      </c>
      <c r="C47" s="31" t="e">
        <f>IF(C23=B47,A47,0)</f>
        <v>#VALUE!</v>
      </c>
    </row>
    <row r="48" spans="1:3" x14ac:dyDescent="0.35">
      <c r="A48" s="29">
        <v>2.7</v>
      </c>
      <c r="B48" s="27">
        <v>2.7</v>
      </c>
      <c r="C48" s="31" t="e">
        <f>IF(C23=B48,A48,0)</f>
        <v>#VALUE!</v>
      </c>
    </row>
    <row r="49" spans="1:3" x14ac:dyDescent="0.35">
      <c r="A49" s="29">
        <v>2.7</v>
      </c>
      <c r="B49" s="27">
        <v>2.8</v>
      </c>
      <c r="C49" s="31" t="e">
        <f>IF(C23=B49,A49,0)</f>
        <v>#VALUE!</v>
      </c>
    </row>
    <row r="50" spans="1:3" x14ac:dyDescent="0.35">
      <c r="A50" s="28">
        <v>3</v>
      </c>
      <c r="B50" s="6">
        <v>2.9</v>
      </c>
      <c r="C50" s="6" t="e">
        <f>IF(C23=B50,A50,0)</f>
        <v>#VALUE!</v>
      </c>
    </row>
    <row r="51" spans="1:3" x14ac:dyDescent="0.35">
      <c r="A51" s="28">
        <v>3</v>
      </c>
      <c r="B51" s="6">
        <v>3</v>
      </c>
      <c r="C51" s="6" t="e">
        <f>IF(C23=B51,A51,0)</f>
        <v>#VALUE!</v>
      </c>
    </row>
    <row r="52" spans="1:3" x14ac:dyDescent="0.35">
      <c r="A52" s="28">
        <v>3</v>
      </c>
      <c r="B52" s="6">
        <v>3.1</v>
      </c>
      <c r="C52" s="6" t="e">
        <f>IF(C23=B52,A52,0)</f>
        <v>#VALUE!</v>
      </c>
    </row>
    <row r="53" spans="1:3" x14ac:dyDescent="0.35">
      <c r="A53" s="30">
        <v>3.3</v>
      </c>
      <c r="B53" s="31">
        <v>3.2</v>
      </c>
      <c r="C53" s="31" t="e">
        <f>IF(C23=B53,A53,0)</f>
        <v>#VALUE!</v>
      </c>
    </row>
    <row r="54" spans="1:3" x14ac:dyDescent="0.35">
      <c r="A54" s="30">
        <v>3.3</v>
      </c>
      <c r="B54" s="31">
        <v>3.3</v>
      </c>
      <c r="C54" s="31" t="e">
        <f>IF(C23=B54,A54,0)</f>
        <v>#VALUE!</v>
      </c>
    </row>
    <row r="55" spans="1:3" x14ac:dyDescent="0.35">
      <c r="A55" s="30">
        <v>3.3</v>
      </c>
      <c r="B55" s="27">
        <v>3.4</v>
      </c>
      <c r="C55" s="31" t="e">
        <f>IF(C23=B55,A55,0)</f>
        <v>#VALUE!</v>
      </c>
    </row>
    <row r="56" spans="1:3" x14ac:dyDescent="0.35">
      <c r="A56" s="30">
        <v>3.3</v>
      </c>
      <c r="B56" s="27">
        <v>3.5</v>
      </c>
      <c r="C56" s="31" t="e">
        <f>IF(C23=B56,A56,0)</f>
        <v>#VALUE!</v>
      </c>
    </row>
    <row r="57" spans="1:3" x14ac:dyDescent="0.35">
      <c r="A57" s="28">
        <v>3.7</v>
      </c>
      <c r="B57" s="6">
        <v>3.6</v>
      </c>
      <c r="C57" s="6" t="e">
        <f>IF(C23=B57,A57,0)</f>
        <v>#VALUE!</v>
      </c>
    </row>
    <row r="58" spans="1:3" x14ac:dyDescent="0.35">
      <c r="A58" s="28">
        <v>3.7</v>
      </c>
      <c r="B58" s="6">
        <v>3.7</v>
      </c>
      <c r="C58" s="6" t="e">
        <f>IF(C23=B58,A58,0)</f>
        <v>#VALUE!</v>
      </c>
    </row>
    <row r="59" spans="1:3" x14ac:dyDescent="0.35">
      <c r="A59" s="28">
        <v>3.7</v>
      </c>
      <c r="B59" s="6">
        <v>3.8</v>
      </c>
      <c r="C59" s="6" t="e">
        <f>IF(C23=B59,A59,0)</f>
        <v>#VALUE!</v>
      </c>
    </row>
    <row r="60" spans="1:3" x14ac:dyDescent="0.35">
      <c r="A60" s="30">
        <v>4</v>
      </c>
      <c r="B60" s="27">
        <v>3.9</v>
      </c>
      <c r="C60" s="31" t="e">
        <f>IF(C23=B60,A60,0)</f>
        <v>#VALUE!</v>
      </c>
    </row>
    <row r="61" spans="1:3" x14ac:dyDescent="0.35">
      <c r="A61" s="30">
        <v>4</v>
      </c>
      <c r="B61" s="27">
        <v>4</v>
      </c>
      <c r="C61" s="31" t="e">
        <f>IF(C23=B61,A61,0)</f>
        <v>#VALUE!</v>
      </c>
    </row>
    <row r="62" spans="1:3" x14ac:dyDescent="0.35">
      <c r="A62" s="30">
        <v>4</v>
      </c>
      <c r="B62" s="27">
        <v>4.0999999999999996</v>
      </c>
      <c r="C62" s="31" t="e">
        <f>IF(C23=B62,A62,0)</f>
        <v>#VALUE!</v>
      </c>
    </row>
    <row r="63" spans="1:3" x14ac:dyDescent="0.35">
      <c r="A63" s="30">
        <v>4</v>
      </c>
      <c r="B63" s="27">
        <v>4.2</v>
      </c>
      <c r="C63" s="31" t="e">
        <f>IF(C23=B63,A63,0)</f>
        <v>#VALUE!</v>
      </c>
    </row>
    <row r="64" spans="1:3" x14ac:dyDescent="0.35">
      <c r="A64" s="30">
        <v>4</v>
      </c>
      <c r="B64" s="27">
        <v>4.3</v>
      </c>
      <c r="C64" s="31" t="e">
        <f>IF(C23=B64,A64,0)</f>
        <v>#VALUE!</v>
      </c>
    </row>
    <row r="65" spans="1:3" x14ac:dyDescent="0.35">
      <c r="A65" s="30">
        <v>4</v>
      </c>
      <c r="B65" s="31">
        <v>4.4000000000000004</v>
      </c>
      <c r="C65" s="31" t="e">
        <f>IF(C23=B65,A65,0)</f>
        <v>#VALUE!</v>
      </c>
    </row>
    <row r="66" spans="1:3" x14ac:dyDescent="0.35">
      <c r="A66" s="30">
        <v>4</v>
      </c>
      <c r="B66" s="31">
        <v>4.5</v>
      </c>
      <c r="C66" s="31" t="e">
        <f>IF(C23=B66,A66,0)</f>
        <v>#VALUE!</v>
      </c>
    </row>
    <row r="67" spans="1:3" x14ac:dyDescent="0.35">
      <c r="A67" s="28">
        <v>5</v>
      </c>
      <c r="B67" s="6">
        <v>4.5999999999999996</v>
      </c>
      <c r="C67" s="6" t="e">
        <f>IF(C23=B67,A67,0)</f>
        <v>#VALUE!</v>
      </c>
    </row>
    <row r="68" spans="1:3" x14ac:dyDescent="0.35">
      <c r="A68" s="28">
        <v>5</v>
      </c>
      <c r="B68" s="6">
        <v>4.7</v>
      </c>
      <c r="C68" s="6" t="e">
        <f>IF(C23=B68,A68,0)</f>
        <v>#VALUE!</v>
      </c>
    </row>
    <row r="69" spans="1:3" x14ac:dyDescent="0.35">
      <c r="A69" s="28">
        <v>5</v>
      </c>
      <c r="B69" s="6">
        <v>4.8</v>
      </c>
      <c r="C69" s="6" t="e">
        <f>IF(C23=B69,A69,0)</f>
        <v>#VALUE!</v>
      </c>
    </row>
    <row r="70" spans="1:3" x14ac:dyDescent="0.35">
      <c r="A70" s="28">
        <v>5</v>
      </c>
      <c r="B70" s="6">
        <v>4.9000000000000004</v>
      </c>
      <c r="C70" s="6" t="e">
        <f>IF(C23=B70,A70,0)</f>
        <v>#VALUE!</v>
      </c>
    </row>
    <row r="71" spans="1:3" x14ac:dyDescent="0.35">
      <c r="A71" s="28">
        <v>5</v>
      </c>
      <c r="B71" s="6">
        <v>5</v>
      </c>
      <c r="C71" s="6" t="e">
        <f>IF(C23=B71,A71,0)</f>
        <v>#VALUE!</v>
      </c>
    </row>
  </sheetData>
  <mergeCells count="12">
    <mergeCell ref="A26:C26"/>
    <mergeCell ref="A28:B28"/>
    <mergeCell ref="A1:D1"/>
    <mergeCell ref="A18:C18"/>
    <mergeCell ref="A19:B19"/>
    <mergeCell ref="A22:C22"/>
    <mergeCell ref="A23:B23"/>
    <mergeCell ref="A6:E6"/>
    <mergeCell ref="A12:A14"/>
    <mergeCell ref="A15:A16"/>
    <mergeCell ref="A4:C4"/>
    <mergeCell ref="A8:A11"/>
  </mergeCells>
  <dataValidations count="2">
    <dataValidation type="list" allowBlank="1" showInputMessage="1" showErrorMessage="1" sqref="D8" xr:uid="{CB33C8DF-7C3D-41F8-81A1-7E1BBDEBBD33}">
      <formula1>#REF!</formula1>
    </dataValidation>
    <dataValidation type="list" allowBlank="1" showInputMessage="1" showErrorMessage="1" sqref="C8:C16" xr:uid="{2071E21A-76EC-4651-A177-39E37D62D7CC}">
      <formula1>$E$8:$E$19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D743A-5019-44CC-B4CF-36CD423A3D0C}">
  <sheetPr>
    <tabColor theme="9" tint="0.59999389629810485"/>
  </sheetPr>
  <dimension ref="A1:E82"/>
  <sheetViews>
    <sheetView topLeftCell="A14" zoomScale="70" zoomScaleNormal="70" workbookViewId="0">
      <selection activeCell="C34" sqref="C34"/>
    </sheetView>
  </sheetViews>
  <sheetFormatPr baseColWidth="10" defaultRowHeight="14.5" x14ac:dyDescent="0.35"/>
  <cols>
    <col min="1" max="1" width="20.08984375" customWidth="1"/>
    <col min="2" max="2" width="32.08984375" style="3" customWidth="1"/>
    <col min="3" max="3" width="25.54296875" customWidth="1"/>
    <col min="4" max="4" width="33.54296875" customWidth="1"/>
    <col min="5" max="5" width="20.1796875" hidden="1" customWidth="1"/>
  </cols>
  <sheetData>
    <row r="1" spans="1:5" hidden="1" x14ac:dyDescent="0.35">
      <c r="A1" t="s">
        <v>0</v>
      </c>
      <c r="B1" s="3" t="s">
        <v>1</v>
      </c>
      <c r="D1" t="s">
        <v>3</v>
      </c>
      <c r="E1" t="s">
        <v>2</v>
      </c>
    </row>
    <row r="2" spans="1:5" hidden="1" x14ac:dyDescent="0.35">
      <c r="A2" s="1">
        <v>1</v>
      </c>
      <c r="D2" t="s">
        <v>4</v>
      </c>
      <c r="E2">
        <v>1.7</v>
      </c>
    </row>
    <row r="3" spans="1:5" hidden="1" x14ac:dyDescent="0.35">
      <c r="A3">
        <v>1.3</v>
      </c>
      <c r="D3" t="s">
        <v>5</v>
      </c>
      <c r="E3">
        <v>2</v>
      </c>
    </row>
    <row r="4" spans="1:5" hidden="1" x14ac:dyDescent="0.35">
      <c r="A4">
        <v>1.7</v>
      </c>
      <c r="D4" t="s">
        <v>6</v>
      </c>
      <c r="E4">
        <v>2.2999999999999998</v>
      </c>
    </row>
    <row r="5" spans="1:5" hidden="1" x14ac:dyDescent="0.35">
      <c r="A5" s="1">
        <v>2</v>
      </c>
      <c r="D5" t="s">
        <v>7</v>
      </c>
      <c r="E5">
        <v>2.7</v>
      </c>
    </row>
    <row r="6" spans="1:5" hidden="1" x14ac:dyDescent="0.35">
      <c r="A6">
        <v>2.2999999999999998</v>
      </c>
    </row>
    <row r="7" spans="1:5" hidden="1" x14ac:dyDescent="0.35">
      <c r="A7">
        <v>2.7</v>
      </c>
      <c r="E7">
        <f>(E2+E3+E4+E5)/4</f>
        <v>2.1749999999999998</v>
      </c>
    </row>
    <row r="8" spans="1:5" hidden="1" x14ac:dyDescent="0.35">
      <c r="A8" s="1">
        <v>3</v>
      </c>
    </row>
    <row r="9" spans="1:5" hidden="1" x14ac:dyDescent="0.35">
      <c r="A9">
        <v>3.3</v>
      </c>
      <c r="D9" t="s">
        <v>8</v>
      </c>
      <c r="E9">
        <f>D30</f>
        <v>0</v>
      </c>
    </row>
    <row r="10" spans="1:5" hidden="1" x14ac:dyDescent="0.35">
      <c r="A10">
        <v>3.7</v>
      </c>
    </row>
    <row r="11" spans="1:5" hidden="1" x14ac:dyDescent="0.35">
      <c r="A11" s="1">
        <v>4</v>
      </c>
      <c r="D11" t="s">
        <v>9</v>
      </c>
      <c r="E11">
        <v>2</v>
      </c>
    </row>
    <row r="12" spans="1:5" hidden="1" x14ac:dyDescent="0.35">
      <c r="A12" s="1">
        <v>5</v>
      </c>
    </row>
    <row r="13" spans="1:5" hidden="1" x14ac:dyDescent="0.35"/>
    <row r="14" spans="1:5" x14ac:dyDescent="0.35">
      <c r="A14" s="44" t="s">
        <v>75</v>
      </c>
      <c r="B14" s="53"/>
      <c r="C14" s="53"/>
    </row>
    <row r="16" spans="1:5" x14ac:dyDescent="0.35">
      <c r="A16" s="45" t="s">
        <v>56</v>
      </c>
      <c r="B16" s="45"/>
      <c r="C16" s="45"/>
    </row>
    <row r="17" spans="1:5" s="9" customFormat="1" x14ac:dyDescent="0.35">
      <c r="A17" s="24"/>
      <c r="B17" s="24"/>
      <c r="C17" s="24"/>
    </row>
    <row r="18" spans="1:5" s="11" customFormat="1" x14ac:dyDescent="0.35">
      <c r="A18" s="23" t="s">
        <v>3</v>
      </c>
      <c r="B18" s="14" t="s">
        <v>55</v>
      </c>
      <c r="C18" s="23" t="s">
        <v>0</v>
      </c>
      <c r="D18" s="11" t="s">
        <v>0</v>
      </c>
      <c r="E18" s="39" t="s">
        <v>68</v>
      </c>
    </row>
    <row r="19" spans="1:5" x14ac:dyDescent="0.35">
      <c r="A19" s="59" t="s">
        <v>39</v>
      </c>
      <c r="B19" s="4" t="s">
        <v>38</v>
      </c>
      <c r="C19" s="5" t="s">
        <v>69</v>
      </c>
      <c r="E19" s="40" t="s">
        <v>69</v>
      </c>
    </row>
    <row r="20" spans="1:5" x14ac:dyDescent="0.35">
      <c r="A20" s="60"/>
      <c r="B20" s="4" t="s">
        <v>42</v>
      </c>
      <c r="C20" s="5" t="s">
        <v>69</v>
      </c>
      <c r="E20">
        <v>1</v>
      </c>
    </row>
    <row r="21" spans="1:5" x14ac:dyDescent="0.35">
      <c r="A21" s="60"/>
      <c r="B21" s="4" t="s">
        <v>60</v>
      </c>
      <c r="C21" s="5" t="s">
        <v>69</v>
      </c>
      <c r="E21">
        <v>1.3</v>
      </c>
    </row>
    <row r="22" spans="1:5" x14ac:dyDescent="0.35">
      <c r="A22" s="61"/>
      <c r="B22" s="4" t="s">
        <v>43</v>
      </c>
      <c r="C22" s="5" t="s">
        <v>69</v>
      </c>
      <c r="E22">
        <v>1.7</v>
      </c>
    </row>
    <row r="23" spans="1:5" x14ac:dyDescent="0.35">
      <c r="A23" s="58" t="s">
        <v>40</v>
      </c>
      <c r="B23" s="4" t="s">
        <v>44</v>
      </c>
      <c r="C23" s="5" t="s">
        <v>69</v>
      </c>
      <c r="E23">
        <v>2</v>
      </c>
    </row>
    <row r="24" spans="1:5" x14ac:dyDescent="0.35">
      <c r="A24" s="58"/>
      <c r="B24" s="4" t="s">
        <v>45</v>
      </c>
      <c r="C24" s="5" t="s">
        <v>69</v>
      </c>
      <c r="E24">
        <v>2.2999999999999998</v>
      </c>
    </row>
    <row r="25" spans="1:5" x14ac:dyDescent="0.35">
      <c r="A25" s="58" t="s">
        <v>41</v>
      </c>
      <c r="B25" s="4" t="s">
        <v>46</v>
      </c>
      <c r="C25" s="5" t="s">
        <v>69</v>
      </c>
      <c r="E25">
        <v>2.7</v>
      </c>
    </row>
    <row r="26" spans="1:5" x14ac:dyDescent="0.35">
      <c r="A26" s="58"/>
      <c r="B26" s="4" t="s">
        <v>47</v>
      </c>
      <c r="C26" s="5" t="s">
        <v>69</v>
      </c>
      <c r="E26">
        <v>3</v>
      </c>
    </row>
    <row r="27" spans="1:5" x14ac:dyDescent="0.35">
      <c r="A27" s="58"/>
      <c r="B27" s="4" t="s">
        <v>48</v>
      </c>
      <c r="C27" s="5" t="s">
        <v>69</v>
      </c>
      <c r="E27">
        <v>3.3</v>
      </c>
    </row>
    <row r="28" spans="1:5" x14ac:dyDescent="0.35">
      <c r="E28">
        <v>3.7</v>
      </c>
    </row>
    <row r="29" spans="1:5" x14ac:dyDescent="0.35">
      <c r="A29" s="42" t="s">
        <v>57</v>
      </c>
      <c r="B29" s="42"/>
      <c r="C29" s="42"/>
      <c r="E29">
        <v>4</v>
      </c>
    </row>
    <row r="30" spans="1:5" x14ac:dyDescent="0.35">
      <c r="A30" s="46" t="s">
        <v>24</v>
      </c>
      <c r="B30" s="46"/>
      <c r="C30" s="22" t="e">
        <f>(C19+C20+C21+C22+C23+C24+C25+C26+C27)/9</f>
        <v>#VALUE!</v>
      </c>
      <c r="E30">
        <v>5</v>
      </c>
    </row>
    <row r="31" spans="1:5" x14ac:dyDescent="0.35">
      <c r="A31" s="17"/>
      <c r="B31" s="17"/>
      <c r="C31" s="8"/>
    </row>
    <row r="32" spans="1:5" s="9" customFormat="1" x14ac:dyDescent="0.35">
      <c r="A32" s="16"/>
      <c r="B32" s="16"/>
      <c r="C32" s="8"/>
    </row>
    <row r="33" spans="1:3" s="9" customFormat="1" x14ac:dyDescent="0.35">
      <c r="A33" s="47" t="s">
        <v>58</v>
      </c>
      <c r="B33" s="47"/>
      <c r="C33" s="48"/>
    </row>
    <row r="34" spans="1:3" ht="43.5" customHeight="1" x14ac:dyDescent="0.35">
      <c r="A34" s="49" t="s">
        <v>25</v>
      </c>
      <c r="B34" s="49"/>
      <c r="C34" s="19" t="e">
        <f>ROUNDDOWN(C30,1)</f>
        <v>#VALUE!</v>
      </c>
    </row>
    <row r="35" spans="1:3" ht="43.5" customHeight="1" x14ac:dyDescent="0.35">
      <c r="A35" s="18"/>
      <c r="B35" s="18"/>
      <c r="C35" s="19"/>
    </row>
    <row r="37" spans="1:3" x14ac:dyDescent="0.35">
      <c r="A37" s="42" t="s">
        <v>72</v>
      </c>
      <c r="B37" s="43"/>
      <c r="C37" s="43"/>
    </row>
    <row r="39" spans="1:3" x14ac:dyDescent="0.35">
      <c r="B39" s="37" t="s">
        <v>66</v>
      </c>
      <c r="C39" s="36" t="e">
        <f>SUM(C42:C82)</f>
        <v>#VALUE!</v>
      </c>
    </row>
    <row r="41" spans="1:3" x14ac:dyDescent="0.35">
      <c r="A41" s="27" t="s">
        <v>62</v>
      </c>
      <c r="B41" s="27" t="s">
        <v>63</v>
      </c>
      <c r="C41" s="27" t="s">
        <v>0</v>
      </c>
    </row>
    <row r="42" spans="1:3" x14ac:dyDescent="0.35">
      <c r="A42" s="28">
        <v>1</v>
      </c>
      <c r="B42" s="6">
        <v>1</v>
      </c>
      <c r="C42" s="6" t="e">
        <f>IF(C34=B42,A42,0)</f>
        <v>#VALUE!</v>
      </c>
    </row>
    <row r="43" spans="1:3" x14ac:dyDescent="0.35">
      <c r="A43" s="28">
        <v>1</v>
      </c>
      <c r="B43" s="6">
        <v>1.1000000000000001</v>
      </c>
      <c r="C43" s="6" t="e">
        <f>IF(C34=B43,A43,0)</f>
        <v>#VALUE!</v>
      </c>
    </row>
    <row r="44" spans="1:3" x14ac:dyDescent="0.35">
      <c r="A44" s="29">
        <v>1.3</v>
      </c>
      <c r="B44" s="27">
        <v>1.2</v>
      </c>
      <c r="C44" s="31" t="e">
        <f>IF(C34=B44,A44,0)</f>
        <v>#VALUE!</v>
      </c>
    </row>
    <row r="45" spans="1:3" x14ac:dyDescent="0.35">
      <c r="A45" s="29">
        <v>1.3</v>
      </c>
      <c r="B45" s="27">
        <v>1.3</v>
      </c>
      <c r="C45" s="31" t="e">
        <f>IF(C34=B45,A45,0)</f>
        <v>#VALUE!</v>
      </c>
    </row>
    <row r="46" spans="1:3" x14ac:dyDescent="0.35">
      <c r="A46" s="29">
        <v>1.3</v>
      </c>
      <c r="B46" s="27">
        <v>1.4</v>
      </c>
      <c r="C46" s="31" t="e">
        <f>IF(C34=B46,A46,0)</f>
        <v>#VALUE!</v>
      </c>
    </row>
    <row r="47" spans="1:3" x14ac:dyDescent="0.35">
      <c r="A47" s="29">
        <v>1.3</v>
      </c>
      <c r="B47" s="27">
        <v>1.5</v>
      </c>
      <c r="C47" s="31" t="e">
        <f>IF(C34=B47,A47,0)</f>
        <v>#VALUE!</v>
      </c>
    </row>
    <row r="48" spans="1:3" x14ac:dyDescent="0.35">
      <c r="A48" s="28">
        <v>1.7</v>
      </c>
      <c r="B48" s="6">
        <v>1.6</v>
      </c>
      <c r="C48" s="6" t="e">
        <f>IF(C34=B48,A48,0)</f>
        <v>#VALUE!</v>
      </c>
    </row>
    <row r="49" spans="1:3" x14ac:dyDescent="0.35">
      <c r="A49" s="28">
        <v>1.7</v>
      </c>
      <c r="B49" s="6">
        <v>1.7</v>
      </c>
      <c r="C49" s="6" t="e">
        <f>IF(C34=B49,A49,0)</f>
        <v>#VALUE!</v>
      </c>
    </row>
    <row r="50" spans="1:3" x14ac:dyDescent="0.35">
      <c r="A50" s="28">
        <v>1.7</v>
      </c>
      <c r="B50" s="6">
        <v>1.8</v>
      </c>
      <c r="C50" s="6" t="e">
        <f>IF(C34=B50,A50,0)</f>
        <v>#VALUE!</v>
      </c>
    </row>
    <row r="51" spans="1:3" x14ac:dyDescent="0.35">
      <c r="A51" s="29">
        <v>2</v>
      </c>
      <c r="B51" s="27">
        <v>1.9</v>
      </c>
      <c r="C51" s="31" t="e">
        <f>IF(C34=B51,A51,0)</f>
        <v>#VALUE!</v>
      </c>
    </row>
    <row r="52" spans="1:3" x14ac:dyDescent="0.35">
      <c r="A52" s="29">
        <v>2</v>
      </c>
      <c r="B52" s="27">
        <v>2</v>
      </c>
      <c r="C52" s="31" t="e">
        <f>IF(C34=B52,A52,0)</f>
        <v>#VALUE!</v>
      </c>
    </row>
    <row r="53" spans="1:3" x14ac:dyDescent="0.35">
      <c r="A53" s="29">
        <v>2</v>
      </c>
      <c r="B53" s="27">
        <v>2.1</v>
      </c>
      <c r="C53" s="31" t="e">
        <f>IF(C34=B53,A53,0)</f>
        <v>#VALUE!</v>
      </c>
    </row>
    <row r="54" spans="1:3" x14ac:dyDescent="0.35">
      <c r="A54" s="28">
        <v>2.2999999999999998</v>
      </c>
      <c r="B54" s="6">
        <v>2.2000000000000002</v>
      </c>
      <c r="C54" s="6" t="e">
        <f>IF(C34=B54,A54,0)</f>
        <v>#VALUE!</v>
      </c>
    </row>
    <row r="55" spans="1:3" x14ac:dyDescent="0.35">
      <c r="A55" s="28">
        <v>2.2999999999999998</v>
      </c>
      <c r="B55" s="6">
        <v>2.2999999999999998</v>
      </c>
      <c r="C55" s="6" t="e">
        <f>IF(C34=B55,A55,0)</f>
        <v>#VALUE!</v>
      </c>
    </row>
    <row r="56" spans="1:3" x14ac:dyDescent="0.35">
      <c r="A56" s="28">
        <v>2.2999999999999998</v>
      </c>
      <c r="B56" s="6">
        <v>2.4</v>
      </c>
      <c r="C56" s="6" t="e">
        <f>IF(C34=B56,A56,0)</f>
        <v>#VALUE!</v>
      </c>
    </row>
    <row r="57" spans="1:3" x14ac:dyDescent="0.35">
      <c r="A57" s="28">
        <v>2.2999999999999998</v>
      </c>
      <c r="B57" s="6">
        <v>2.5</v>
      </c>
      <c r="C57" s="6" t="e">
        <f>IF(C34=B57,A57,0)</f>
        <v>#VALUE!</v>
      </c>
    </row>
    <row r="58" spans="1:3" x14ac:dyDescent="0.35">
      <c r="A58" s="29">
        <v>2.7</v>
      </c>
      <c r="B58" s="27">
        <v>2.6</v>
      </c>
      <c r="C58" s="31" t="e">
        <f>IF(C34=B58,A58,0)</f>
        <v>#VALUE!</v>
      </c>
    </row>
    <row r="59" spans="1:3" x14ac:dyDescent="0.35">
      <c r="A59" s="29">
        <v>2.7</v>
      </c>
      <c r="B59" s="27">
        <v>2.7</v>
      </c>
      <c r="C59" s="31" t="e">
        <f>IF(C34=B59,A59,0)</f>
        <v>#VALUE!</v>
      </c>
    </row>
    <row r="60" spans="1:3" x14ac:dyDescent="0.35">
      <c r="A60" s="29">
        <v>2.7</v>
      </c>
      <c r="B60" s="27">
        <v>2.8</v>
      </c>
      <c r="C60" s="31" t="e">
        <f>IF(C34=B60,A60,0)</f>
        <v>#VALUE!</v>
      </c>
    </row>
    <row r="61" spans="1:3" x14ac:dyDescent="0.35">
      <c r="A61" s="28">
        <v>3</v>
      </c>
      <c r="B61" s="6">
        <v>2.9</v>
      </c>
      <c r="C61" s="6" t="e">
        <f>IF(C34=B61,A61,0)</f>
        <v>#VALUE!</v>
      </c>
    </row>
    <row r="62" spans="1:3" x14ac:dyDescent="0.35">
      <c r="A62" s="28">
        <v>3</v>
      </c>
      <c r="B62" s="6">
        <v>3</v>
      </c>
      <c r="C62" s="6" t="e">
        <f>IF(C34=B62,A62,0)</f>
        <v>#VALUE!</v>
      </c>
    </row>
    <row r="63" spans="1:3" x14ac:dyDescent="0.35">
      <c r="A63" s="28">
        <v>3</v>
      </c>
      <c r="B63" s="6">
        <v>3.1</v>
      </c>
      <c r="C63" s="6" t="e">
        <f>IF(C34=B63,A63,0)</f>
        <v>#VALUE!</v>
      </c>
    </row>
    <row r="64" spans="1:3" x14ac:dyDescent="0.35">
      <c r="A64" s="30">
        <v>3.3</v>
      </c>
      <c r="B64" s="31">
        <v>3.2</v>
      </c>
      <c r="C64" s="31" t="e">
        <f>IF(C34=B64,A64,0)</f>
        <v>#VALUE!</v>
      </c>
    </row>
    <row r="65" spans="1:3" x14ac:dyDescent="0.35">
      <c r="A65" s="30">
        <v>3.3</v>
      </c>
      <c r="B65" s="31">
        <v>3.3</v>
      </c>
      <c r="C65" s="31" t="e">
        <f>IF(C34=B65,A65,0)</f>
        <v>#VALUE!</v>
      </c>
    </row>
    <row r="66" spans="1:3" x14ac:dyDescent="0.35">
      <c r="A66" s="30">
        <v>3.3</v>
      </c>
      <c r="B66" s="27">
        <v>3.4</v>
      </c>
      <c r="C66" s="31" t="e">
        <f>IF(C34=B66,A66,0)</f>
        <v>#VALUE!</v>
      </c>
    </row>
    <row r="67" spans="1:3" x14ac:dyDescent="0.35">
      <c r="A67" s="30">
        <v>3.3</v>
      </c>
      <c r="B67" s="27">
        <v>3.5</v>
      </c>
      <c r="C67" s="31" t="e">
        <f>IF(C34=B67,A67,0)</f>
        <v>#VALUE!</v>
      </c>
    </row>
    <row r="68" spans="1:3" x14ac:dyDescent="0.35">
      <c r="A68" s="28">
        <v>3.7</v>
      </c>
      <c r="B68" s="6">
        <v>3.6</v>
      </c>
      <c r="C68" s="6" t="e">
        <f>IF(C34=B68,A68,0)</f>
        <v>#VALUE!</v>
      </c>
    </row>
    <row r="69" spans="1:3" x14ac:dyDescent="0.35">
      <c r="A69" s="28">
        <v>3.7</v>
      </c>
      <c r="B69" s="6">
        <v>3.7</v>
      </c>
      <c r="C69" s="6" t="e">
        <f>IF(C34=B69,A69,0)</f>
        <v>#VALUE!</v>
      </c>
    </row>
    <row r="70" spans="1:3" x14ac:dyDescent="0.35">
      <c r="A70" s="28">
        <v>3.7</v>
      </c>
      <c r="B70" s="6">
        <v>3.8</v>
      </c>
      <c r="C70" s="6" t="e">
        <f>IF(C34=B70,A70,0)</f>
        <v>#VALUE!</v>
      </c>
    </row>
    <row r="71" spans="1:3" x14ac:dyDescent="0.35">
      <c r="A71" s="30">
        <v>4</v>
      </c>
      <c r="B71" s="27">
        <v>3.9</v>
      </c>
      <c r="C71" s="31" t="e">
        <f>IF(C34=B71,A71,0)</f>
        <v>#VALUE!</v>
      </c>
    </row>
    <row r="72" spans="1:3" x14ac:dyDescent="0.35">
      <c r="A72" s="30">
        <v>4</v>
      </c>
      <c r="B72" s="27">
        <v>4</v>
      </c>
      <c r="C72" s="31" t="e">
        <f>IF(C34=B72,A72,0)</f>
        <v>#VALUE!</v>
      </c>
    </row>
    <row r="73" spans="1:3" x14ac:dyDescent="0.35">
      <c r="A73" s="30">
        <v>4</v>
      </c>
      <c r="B73" s="27">
        <v>4.0999999999999996</v>
      </c>
      <c r="C73" s="31" t="e">
        <f>IF(C34=B73,A73,0)</f>
        <v>#VALUE!</v>
      </c>
    </row>
    <row r="74" spans="1:3" x14ac:dyDescent="0.35">
      <c r="A74" s="30">
        <v>4</v>
      </c>
      <c r="B74" s="27">
        <v>4.2</v>
      </c>
      <c r="C74" s="31" t="e">
        <f>IF(C34=B74,A74,0)</f>
        <v>#VALUE!</v>
      </c>
    </row>
    <row r="75" spans="1:3" x14ac:dyDescent="0.35">
      <c r="A75" s="30">
        <v>4</v>
      </c>
      <c r="B75" s="27">
        <v>4.3</v>
      </c>
      <c r="C75" s="31" t="e">
        <f>IF(C34=B75,A75,0)</f>
        <v>#VALUE!</v>
      </c>
    </row>
    <row r="76" spans="1:3" x14ac:dyDescent="0.35">
      <c r="A76" s="30">
        <v>4</v>
      </c>
      <c r="B76" s="31">
        <v>4.4000000000000004</v>
      </c>
      <c r="C76" s="31" t="e">
        <f>IF(C34=B76,A76,0)</f>
        <v>#VALUE!</v>
      </c>
    </row>
    <row r="77" spans="1:3" x14ac:dyDescent="0.35">
      <c r="A77" s="30">
        <v>4</v>
      </c>
      <c r="B77" s="31">
        <v>4.5</v>
      </c>
      <c r="C77" s="31" t="e">
        <f>IF(C34=B77,A77,0)</f>
        <v>#VALUE!</v>
      </c>
    </row>
    <row r="78" spans="1:3" x14ac:dyDescent="0.35">
      <c r="A78" s="28">
        <v>5</v>
      </c>
      <c r="B78" s="6">
        <v>4.5999999999999996</v>
      </c>
      <c r="C78" s="6" t="e">
        <f>IF(C34=B78,A78,0)</f>
        <v>#VALUE!</v>
      </c>
    </row>
    <row r="79" spans="1:3" x14ac:dyDescent="0.35">
      <c r="A79" s="28">
        <v>5</v>
      </c>
      <c r="B79" s="6">
        <v>4.7</v>
      </c>
      <c r="C79" s="6" t="e">
        <f>IF(C34=B79,A79,0)</f>
        <v>#VALUE!</v>
      </c>
    </row>
    <row r="80" spans="1:3" x14ac:dyDescent="0.35">
      <c r="A80" s="28">
        <v>5</v>
      </c>
      <c r="B80" s="6">
        <v>4.8</v>
      </c>
      <c r="C80" s="6" t="e">
        <f>IF(C34=B80,A80,0)</f>
        <v>#VALUE!</v>
      </c>
    </row>
    <row r="81" spans="1:3" x14ac:dyDescent="0.35">
      <c r="A81" s="28">
        <v>5</v>
      </c>
      <c r="B81" s="6">
        <v>4.9000000000000004</v>
      </c>
      <c r="C81" s="6" t="e">
        <f>IF(C34=B81,A81,0)</f>
        <v>#VALUE!</v>
      </c>
    </row>
    <row r="82" spans="1:3" x14ac:dyDescent="0.35">
      <c r="A82" s="28">
        <v>5</v>
      </c>
      <c r="B82" s="6">
        <v>5</v>
      </c>
      <c r="C82" s="6" t="e">
        <f>IF(C34=B82,A82,0)</f>
        <v>#VALUE!</v>
      </c>
    </row>
  </sheetData>
  <mergeCells count="10">
    <mergeCell ref="A14:C14"/>
    <mergeCell ref="A16:C16"/>
    <mergeCell ref="A29:C29"/>
    <mergeCell ref="A30:B30"/>
    <mergeCell ref="A37:C37"/>
    <mergeCell ref="A33:C33"/>
    <mergeCell ref="A34:B34"/>
    <mergeCell ref="A23:A24"/>
    <mergeCell ref="A25:A27"/>
    <mergeCell ref="A19:A22"/>
  </mergeCells>
  <dataValidations count="2">
    <dataValidation type="list" allowBlank="1" showInputMessage="1" showErrorMessage="1" sqref="E2:E5 E11 D19" xr:uid="{46161413-EA80-45A2-A4B6-99D4104BE873}">
      <formula1>$A$2:$A$12</formula1>
    </dataValidation>
    <dataValidation type="list" allowBlank="1" showInputMessage="1" showErrorMessage="1" sqref="C19:C27" xr:uid="{5B3470B6-7FD9-4C32-B029-E2AF85F98C70}">
      <formula1>$E$19:$E$30</formula1>
    </dataValidation>
  </dataValidations>
  <pageMargins left="0.7" right="0.7" top="0.78740157499999996" bottom="0.78740157499999996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02C25-EB12-4F31-8EC9-6B5F17B728F9}">
  <sheetPr>
    <tabColor theme="7" tint="0.39997558519241921"/>
  </sheetPr>
  <dimension ref="A1:G63"/>
  <sheetViews>
    <sheetView zoomScale="90" zoomScaleNormal="90" workbookViewId="0">
      <selection activeCell="A9" sqref="A9"/>
    </sheetView>
  </sheetViews>
  <sheetFormatPr baseColWidth="10" defaultRowHeight="14.5" x14ac:dyDescent="0.35"/>
  <cols>
    <col min="1" max="1" width="41.90625" style="3" customWidth="1"/>
    <col min="2" max="2" width="29.6328125" style="3" customWidth="1"/>
    <col min="3" max="3" width="22.81640625" style="3" customWidth="1"/>
    <col min="4" max="4" width="10.90625" style="3"/>
    <col min="5" max="5" width="0" style="3" hidden="1" customWidth="1"/>
    <col min="6" max="6" width="10.90625" style="3"/>
    <col min="7" max="7" width="0" style="3" hidden="1" customWidth="1"/>
    <col min="8" max="16384" width="10.90625" style="3"/>
  </cols>
  <sheetData>
    <row r="1" spans="1:7" x14ac:dyDescent="0.35">
      <c r="A1" s="64" t="s">
        <v>52</v>
      </c>
      <c r="B1" s="64"/>
      <c r="C1" s="64"/>
      <c r="D1" s="64"/>
      <c r="E1" s="64"/>
      <c r="G1">
        <v>1.3</v>
      </c>
    </row>
    <row r="2" spans="1:7" x14ac:dyDescent="0.35">
      <c r="A2" s="64"/>
      <c r="B2" s="64"/>
      <c r="C2" s="64"/>
      <c r="D2" s="64"/>
      <c r="E2" s="64"/>
      <c r="G2">
        <v>1.7</v>
      </c>
    </row>
    <row r="3" spans="1:7" x14ac:dyDescent="0.35">
      <c r="A3" s="64"/>
      <c r="B3" s="64"/>
      <c r="C3" s="64"/>
      <c r="D3" s="64"/>
      <c r="E3" s="64"/>
      <c r="G3" s="1">
        <v>2</v>
      </c>
    </row>
    <row r="4" spans="1:7" x14ac:dyDescent="0.35">
      <c r="G4">
        <v>2.2999999999999998</v>
      </c>
    </row>
    <row r="5" spans="1:7" x14ac:dyDescent="0.35">
      <c r="G5">
        <v>2.7</v>
      </c>
    </row>
    <row r="6" spans="1:7" x14ac:dyDescent="0.35">
      <c r="A6" s="10" t="s">
        <v>53</v>
      </c>
      <c r="B6" s="10" t="s">
        <v>0</v>
      </c>
      <c r="E6" s="3" t="s">
        <v>62</v>
      </c>
      <c r="G6" s="1">
        <v>3</v>
      </c>
    </row>
    <row r="7" spans="1:7" x14ac:dyDescent="0.35">
      <c r="A7" s="4" t="s">
        <v>49</v>
      </c>
      <c r="B7" s="20" t="e">
        <f>'1. Praxisleistung'!C32</f>
        <v>#VALUE!</v>
      </c>
      <c r="E7" s="1">
        <v>1</v>
      </c>
      <c r="G7">
        <v>3.3</v>
      </c>
    </row>
    <row r="8" spans="1:7" x14ac:dyDescent="0.35">
      <c r="A8" s="4" t="s">
        <v>50</v>
      </c>
      <c r="B8" s="20" t="e">
        <f>'2. Praxispräsentation'!C28</f>
        <v>#VALUE!</v>
      </c>
      <c r="E8">
        <v>1.3</v>
      </c>
      <c r="G8">
        <v>3.7</v>
      </c>
    </row>
    <row r="9" spans="1:7" x14ac:dyDescent="0.35">
      <c r="A9" s="4" t="s">
        <v>74</v>
      </c>
      <c r="B9" s="20" t="e">
        <f>'3. Konzept'!C39</f>
        <v>#VALUE!</v>
      </c>
      <c r="E9">
        <v>1.7</v>
      </c>
      <c r="G9" s="1">
        <v>4</v>
      </c>
    </row>
    <row r="10" spans="1:7" s="13" customFormat="1" x14ac:dyDescent="0.35">
      <c r="A10" s="7"/>
      <c r="B10" s="7"/>
      <c r="E10" s="1">
        <v>2</v>
      </c>
      <c r="G10" s="25"/>
    </row>
    <row r="11" spans="1:7" customFormat="1" x14ac:dyDescent="0.35">
      <c r="A11" s="42" t="s">
        <v>57</v>
      </c>
      <c r="B11" s="42"/>
      <c r="C11" s="42"/>
      <c r="E11">
        <v>2.2999999999999998</v>
      </c>
    </row>
    <row r="12" spans="1:7" customFormat="1" x14ac:dyDescent="0.35">
      <c r="A12" s="46" t="s">
        <v>61</v>
      </c>
      <c r="B12" s="46"/>
      <c r="C12" s="22" t="e">
        <f>(B7+B8+B9)/3</f>
        <v>#VALUE!</v>
      </c>
      <c r="E12">
        <v>2.7</v>
      </c>
    </row>
    <row r="13" spans="1:7" customFormat="1" x14ac:dyDescent="0.35">
      <c r="A13" s="17"/>
      <c r="B13" s="17"/>
      <c r="C13" s="8"/>
      <c r="E13" s="1">
        <v>3</v>
      </c>
    </row>
    <row r="14" spans="1:7" s="9" customFormat="1" x14ac:dyDescent="0.35">
      <c r="A14" s="16"/>
      <c r="B14" s="16"/>
      <c r="C14" s="8"/>
      <c r="E14">
        <v>3.3</v>
      </c>
    </row>
    <row r="15" spans="1:7" s="9" customFormat="1" x14ac:dyDescent="0.35">
      <c r="A15" s="47" t="s">
        <v>58</v>
      </c>
      <c r="B15" s="47"/>
      <c r="C15" s="48"/>
      <c r="E15">
        <v>3.7</v>
      </c>
    </row>
    <row r="16" spans="1:7" customFormat="1" ht="43.5" customHeight="1" x14ac:dyDescent="0.35">
      <c r="A16" s="49" t="s">
        <v>25</v>
      </c>
      <c r="B16" s="49"/>
      <c r="C16" s="19" t="e">
        <f>ROUNDDOWN(C12,1)</f>
        <v>#VALUE!</v>
      </c>
      <c r="E16" s="1">
        <v>4</v>
      </c>
    </row>
    <row r="17" spans="1:5" customFormat="1" ht="43.5" customHeight="1" x14ac:dyDescent="0.35">
      <c r="A17" s="18"/>
      <c r="B17" s="18"/>
      <c r="C17" s="19"/>
      <c r="E17" s="1">
        <v>5</v>
      </c>
    </row>
    <row r="18" spans="1:5" customFormat="1" x14ac:dyDescent="0.35">
      <c r="B18" s="3"/>
    </row>
    <row r="19" spans="1:5" customFormat="1" x14ac:dyDescent="0.35">
      <c r="A19" s="42" t="s">
        <v>72</v>
      </c>
      <c r="B19" s="43"/>
      <c r="C19" s="43"/>
    </row>
    <row r="20" spans="1:5" x14ac:dyDescent="0.35">
      <c r="A20" s="62" t="s">
        <v>67</v>
      </c>
      <c r="B20" s="63"/>
      <c r="C20" s="38" t="e">
        <f xml:space="preserve"> SUM(C23:C63)</f>
        <v>#VALUE!</v>
      </c>
    </row>
    <row r="22" spans="1:5" x14ac:dyDescent="0.35">
      <c r="A22" s="27" t="s">
        <v>62</v>
      </c>
      <c r="B22" s="27" t="s">
        <v>63</v>
      </c>
      <c r="C22" s="27" t="s">
        <v>0</v>
      </c>
    </row>
    <row r="23" spans="1:5" x14ac:dyDescent="0.35">
      <c r="A23" s="28">
        <v>1</v>
      </c>
      <c r="B23" s="6">
        <v>1</v>
      </c>
      <c r="C23" s="6" t="e">
        <f>IF(C16=B23,A23,0)</f>
        <v>#VALUE!</v>
      </c>
    </row>
    <row r="24" spans="1:5" x14ac:dyDescent="0.35">
      <c r="A24" s="28">
        <v>1</v>
      </c>
      <c r="B24" s="6">
        <v>1.1000000000000001</v>
      </c>
      <c r="C24" s="6" t="e">
        <f>IF(C16=B24,A24,0)</f>
        <v>#VALUE!</v>
      </c>
    </row>
    <row r="25" spans="1:5" x14ac:dyDescent="0.35">
      <c r="A25" s="29">
        <v>1.3</v>
      </c>
      <c r="B25" s="27">
        <v>1.2</v>
      </c>
      <c r="C25" s="31" t="e">
        <f>IF(C16=B25,A25,0)</f>
        <v>#VALUE!</v>
      </c>
    </row>
    <row r="26" spans="1:5" x14ac:dyDescent="0.35">
      <c r="A26" s="29">
        <v>1.3</v>
      </c>
      <c r="B26" s="27">
        <v>1.3</v>
      </c>
      <c r="C26" s="31" t="e">
        <f>IF(C16=B26,A26,0)</f>
        <v>#VALUE!</v>
      </c>
    </row>
    <row r="27" spans="1:5" x14ac:dyDescent="0.35">
      <c r="A27" s="29">
        <v>1.3</v>
      </c>
      <c r="B27" s="27">
        <v>1.4</v>
      </c>
      <c r="C27" s="31" t="e">
        <f>IF(C16=B27,A27,0)</f>
        <v>#VALUE!</v>
      </c>
    </row>
    <row r="28" spans="1:5" x14ac:dyDescent="0.35">
      <c r="A28" s="29">
        <v>1.3</v>
      </c>
      <c r="B28" s="27">
        <v>1.5</v>
      </c>
      <c r="C28" s="31" t="e">
        <f>IF(C16=B28,A28,0)</f>
        <v>#VALUE!</v>
      </c>
    </row>
    <row r="29" spans="1:5" x14ac:dyDescent="0.35">
      <c r="A29" s="28">
        <v>1.7</v>
      </c>
      <c r="B29" s="6">
        <v>1.6</v>
      </c>
      <c r="C29" s="6" t="e">
        <f>IF(C16=B29,A29,0)</f>
        <v>#VALUE!</v>
      </c>
    </row>
    <row r="30" spans="1:5" x14ac:dyDescent="0.35">
      <c r="A30" s="28">
        <v>1.7</v>
      </c>
      <c r="B30" s="6">
        <v>1.7</v>
      </c>
      <c r="C30" s="6" t="e">
        <f>IF(C16=B30,A30,0)</f>
        <v>#VALUE!</v>
      </c>
    </row>
    <row r="31" spans="1:5" x14ac:dyDescent="0.35">
      <c r="A31" s="28">
        <v>1.7</v>
      </c>
      <c r="B31" s="6">
        <v>1.8</v>
      </c>
      <c r="C31" s="6" t="e">
        <f>IF(C16=B31,A31,0)</f>
        <v>#VALUE!</v>
      </c>
    </row>
    <row r="32" spans="1:5" x14ac:dyDescent="0.35">
      <c r="A32" s="29">
        <v>2</v>
      </c>
      <c r="B32" s="27">
        <v>1.9</v>
      </c>
      <c r="C32" s="31" t="e">
        <f>IF(C16=B32,A32,0)</f>
        <v>#VALUE!</v>
      </c>
    </row>
    <row r="33" spans="1:3" x14ac:dyDescent="0.35">
      <c r="A33" s="29">
        <v>2</v>
      </c>
      <c r="B33" s="27">
        <v>2</v>
      </c>
      <c r="C33" s="31" t="e">
        <f>IF(C16=B33,A33,0)</f>
        <v>#VALUE!</v>
      </c>
    </row>
    <row r="34" spans="1:3" x14ac:dyDescent="0.35">
      <c r="A34" s="29">
        <v>2</v>
      </c>
      <c r="B34" s="27">
        <v>2.1</v>
      </c>
      <c r="C34" s="31" t="e">
        <f>IF(C16=B34,A34,0)</f>
        <v>#VALUE!</v>
      </c>
    </row>
    <row r="35" spans="1:3" x14ac:dyDescent="0.35">
      <c r="A35" s="28">
        <v>2.2999999999999998</v>
      </c>
      <c r="B35" s="6">
        <v>2.2000000000000002</v>
      </c>
      <c r="C35" s="6" t="e">
        <f>IF(C16=B35,A35,0)</f>
        <v>#VALUE!</v>
      </c>
    </row>
    <row r="36" spans="1:3" x14ac:dyDescent="0.35">
      <c r="A36" s="28">
        <v>2.2999999999999998</v>
      </c>
      <c r="B36" s="6">
        <v>2.2999999999999998</v>
      </c>
      <c r="C36" s="6" t="e">
        <f>IF(C16=B36,A36,0)</f>
        <v>#VALUE!</v>
      </c>
    </row>
    <row r="37" spans="1:3" x14ac:dyDescent="0.35">
      <c r="A37" s="28">
        <v>2.2999999999999998</v>
      </c>
      <c r="B37" s="6">
        <v>2.4</v>
      </c>
      <c r="C37" s="6" t="e">
        <f>IF(C16=B37,A37,0)</f>
        <v>#VALUE!</v>
      </c>
    </row>
    <row r="38" spans="1:3" x14ac:dyDescent="0.35">
      <c r="A38" s="28">
        <v>2.2999999999999998</v>
      </c>
      <c r="B38" s="6">
        <v>2.5</v>
      </c>
      <c r="C38" s="6" t="e">
        <f>IF(C16=B38,A38,0)</f>
        <v>#VALUE!</v>
      </c>
    </row>
    <row r="39" spans="1:3" x14ac:dyDescent="0.35">
      <c r="A39" s="29">
        <v>2.7</v>
      </c>
      <c r="B39" s="27">
        <v>2.6</v>
      </c>
      <c r="C39" s="31" t="e">
        <f>IF(C16=B39,A39,0)</f>
        <v>#VALUE!</v>
      </c>
    </row>
    <row r="40" spans="1:3" x14ac:dyDescent="0.35">
      <c r="A40" s="29">
        <v>2.7</v>
      </c>
      <c r="B40" s="27">
        <v>2.7</v>
      </c>
      <c r="C40" s="31" t="e">
        <f>IF(C16=B40,A40,0)</f>
        <v>#VALUE!</v>
      </c>
    </row>
    <row r="41" spans="1:3" x14ac:dyDescent="0.35">
      <c r="A41" s="29">
        <v>2.7</v>
      </c>
      <c r="B41" s="27">
        <v>2.8</v>
      </c>
      <c r="C41" s="31" t="e">
        <f>IF(C16=B41,A41,0)</f>
        <v>#VALUE!</v>
      </c>
    </row>
    <row r="42" spans="1:3" x14ac:dyDescent="0.35">
      <c r="A42" s="28">
        <v>3</v>
      </c>
      <c r="B42" s="6">
        <v>2.9</v>
      </c>
      <c r="C42" s="6" t="e">
        <f>IF(C16=B42,A42,0)</f>
        <v>#VALUE!</v>
      </c>
    </row>
    <row r="43" spans="1:3" x14ac:dyDescent="0.35">
      <c r="A43" s="28">
        <v>3</v>
      </c>
      <c r="B43" s="6">
        <v>3</v>
      </c>
      <c r="C43" s="6" t="e">
        <f>IF(C16=B43,A43,0)</f>
        <v>#VALUE!</v>
      </c>
    </row>
    <row r="44" spans="1:3" x14ac:dyDescent="0.35">
      <c r="A44" s="28">
        <v>3</v>
      </c>
      <c r="B44" s="6">
        <v>3.1</v>
      </c>
      <c r="C44" s="6" t="e">
        <f>IF(C16=B44,A44,0)</f>
        <v>#VALUE!</v>
      </c>
    </row>
    <row r="45" spans="1:3" x14ac:dyDescent="0.35">
      <c r="A45" s="30">
        <v>3.3</v>
      </c>
      <c r="B45" s="31">
        <v>3.2</v>
      </c>
      <c r="C45" s="31" t="e">
        <f>IF(C16=B45,A45,0)</f>
        <v>#VALUE!</v>
      </c>
    </row>
    <row r="46" spans="1:3" x14ac:dyDescent="0.35">
      <c r="A46" s="30">
        <v>3.3</v>
      </c>
      <c r="B46" s="31">
        <v>3.3</v>
      </c>
      <c r="C46" s="31" t="e">
        <f>IF(C16=B46,A46,0)</f>
        <v>#VALUE!</v>
      </c>
    </row>
    <row r="47" spans="1:3" x14ac:dyDescent="0.35">
      <c r="A47" s="30">
        <v>3.3</v>
      </c>
      <c r="B47" s="27">
        <v>3.4</v>
      </c>
      <c r="C47" s="31" t="e">
        <f>IF(C16=B47,A47,0)</f>
        <v>#VALUE!</v>
      </c>
    </row>
    <row r="48" spans="1:3" x14ac:dyDescent="0.35">
      <c r="A48" s="30">
        <v>3.3</v>
      </c>
      <c r="B48" s="27">
        <v>3.5</v>
      </c>
      <c r="C48" s="31" t="e">
        <f>IF(C16=B48,A48,0)</f>
        <v>#VALUE!</v>
      </c>
    </row>
    <row r="49" spans="1:3" x14ac:dyDescent="0.35">
      <c r="A49" s="28">
        <v>3.7</v>
      </c>
      <c r="B49" s="6">
        <v>3.6</v>
      </c>
      <c r="C49" s="6" t="e">
        <f>IF(C16=B49,A49,0)</f>
        <v>#VALUE!</v>
      </c>
    </row>
    <row r="50" spans="1:3" x14ac:dyDescent="0.35">
      <c r="A50" s="28">
        <v>3.7</v>
      </c>
      <c r="B50" s="6">
        <v>3.7</v>
      </c>
      <c r="C50" s="6" t="e">
        <f>IF(C16=B50,A50,0)</f>
        <v>#VALUE!</v>
      </c>
    </row>
    <row r="51" spans="1:3" x14ac:dyDescent="0.35">
      <c r="A51" s="28">
        <v>3.7</v>
      </c>
      <c r="B51" s="6">
        <v>3.8</v>
      </c>
      <c r="C51" s="6" t="e">
        <f>IF(C16=B51,A51,0)</f>
        <v>#VALUE!</v>
      </c>
    </row>
    <row r="52" spans="1:3" x14ac:dyDescent="0.35">
      <c r="A52" s="30">
        <v>4</v>
      </c>
      <c r="B52" s="27">
        <v>3.9</v>
      </c>
      <c r="C52" s="31" t="e">
        <f>IF(C16=B52,A52,0)</f>
        <v>#VALUE!</v>
      </c>
    </row>
    <row r="53" spans="1:3" x14ac:dyDescent="0.35">
      <c r="A53" s="30">
        <v>4</v>
      </c>
      <c r="B53" s="27">
        <v>4</v>
      </c>
      <c r="C53" s="31" t="e">
        <f>IF(C16=B53,A53,0)</f>
        <v>#VALUE!</v>
      </c>
    </row>
    <row r="54" spans="1:3" x14ac:dyDescent="0.35">
      <c r="A54" s="30">
        <v>4</v>
      </c>
      <c r="B54" s="27">
        <v>4.0999999999999996</v>
      </c>
      <c r="C54" s="31" t="e">
        <f>IF(C16=B54,A54,0)</f>
        <v>#VALUE!</v>
      </c>
    </row>
    <row r="55" spans="1:3" x14ac:dyDescent="0.35">
      <c r="A55" s="30">
        <v>4</v>
      </c>
      <c r="B55" s="27">
        <v>4.2</v>
      </c>
      <c r="C55" s="31" t="e">
        <f>IF(C16=B55,A55,0)</f>
        <v>#VALUE!</v>
      </c>
    </row>
    <row r="56" spans="1:3" x14ac:dyDescent="0.35">
      <c r="A56" s="30">
        <v>4</v>
      </c>
      <c r="B56" s="27">
        <v>4.3</v>
      </c>
      <c r="C56" s="31" t="e">
        <f>IF(C16=B56,A56,0)</f>
        <v>#VALUE!</v>
      </c>
    </row>
    <row r="57" spans="1:3" x14ac:dyDescent="0.35">
      <c r="A57" s="30">
        <v>4</v>
      </c>
      <c r="B57" s="31">
        <v>4.4000000000000004</v>
      </c>
      <c r="C57" s="31" t="e">
        <f>IF(C16=B57,A57,0)</f>
        <v>#VALUE!</v>
      </c>
    </row>
    <row r="58" spans="1:3" x14ac:dyDescent="0.35">
      <c r="A58" s="30">
        <v>4</v>
      </c>
      <c r="B58" s="31">
        <v>4.5</v>
      </c>
      <c r="C58" s="31" t="e">
        <f>IF(C16=B58,A58,0)</f>
        <v>#VALUE!</v>
      </c>
    </row>
    <row r="59" spans="1:3" x14ac:dyDescent="0.35">
      <c r="A59" s="28">
        <v>5</v>
      </c>
      <c r="B59" s="6">
        <v>4.5999999999999996</v>
      </c>
      <c r="C59" s="6" t="e">
        <f>IF(C16=B59,A59,0)</f>
        <v>#VALUE!</v>
      </c>
    </row>
    <row r="60" spans="1:3" x14ac:dyDescent="0.35">
      <c r="A60" s="28">
        <v>5</v>
      </c>
      <c r="B60" s="6">
        <v>4.7</v>
      </c>
      <c r="C60" s="6" t="e">
        <f>IF(C16=B60,A60,0)</f>
        <v>#VALUE!</v>
      </c>
    </row>
    <row r="61" spans="1:3" x14ac:dyDescent="0.35">
      <c r="A61" s="28">
        <v>5</v>
      </c>
      <c r="B61" s="6">
        <v>4.8</v>
      </c>
      <c r="C61" s="6" t="e">
        <f>IF(C16=B61,A61,0)</f>
        <v>#VALUE!</v>
      </c>
    </row>
    <row r="62" spans="1:3" x14ac:dyDescent="0.35">
      <c r="A62" s="28">
        <v>5</v>
      </c>
      <c r="B62" s="6">
        <v>4.9000000000000004</v>
      </c>
      <c r="C62" s="6" t="e">
        <f>IF(C16=B62,A62,0)</f>
        <v>#VALUE!</v>
      </c>
    </row>
    <row r="63" spans="1:3" x14ac:dyDescent="0.35">
      <c r="A63" s="28">
        <v>5</v>
      </c>
      <c r="B63" s="6">
        <v>5</v>
      </c>
      <c r="C63" s="6" t="e">
        <f>IF(C16=B63,A63,0)</f>
        <v>#VALUE!</v>
      </c>
    </row>
  </sheetData>
  <mergeCells count="7">
    <mergeCell ref="A20:B20"/>
    <mergeCell ref="A19:C19"/>
    <mergeCell ref="A1:E3"/>
    <mergeCell ref="A11:C11"/>
    <mergeCell ref="A12:B12"/>
    <mergeCell ref="A15:C15"/>
    <mergeCell ref="A16:B16"/>
  </mergeCells>
  <dataValidations count="1">
    <dataValidation type="list" allowBlank="1" showInputMessage="1" showErrorMessage="1" sqref="G1:G10" xr:uid="{43DBA2CB-8570-40AE-A80B-27B94A384FB2}">
      <formula1>$G$1:$G$11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54126-58B7-4AA4-A8AF-200F495DC502}">
  <sheetPr>
    <tabColor theme="7" tint="0.39997558519241921"/>
  </sheetPr>
  <dimension ref="A1:G62"/>
  <sheetViews>
    <sheetView tabSelected="1" zoomScale="70" zoomScaleNormal="70" workbookViewId="0">
      <selection activeCell="E10" sqref="E10"/>
    </sheetView>
  </sheetViews>
  <sheetFormatPr baseColWidth="10" defaultRowHeight="14.5" x14ac:dyDescent="0.35"/>
  <cols>
    <col min="1" max="1" width="41.90625" style="3" customWidth="1"/>
    <col min="2" max="2" width="29.6328125" style="3" customWidth="1"/>
    <col min="3" max="3" width="22.81640625" style="3" customWidth="1"/>
    <col min="4" max="5" width="10.90625" style="3"/>
    <col min="6" max="7" width="0" style="3" hidden="1" customWidth="1"/>
    <col min="8" max="16384" width="10.90625" style="3"/>
  </cols>
  <sheetData>
    <row r="1" spans="1:7" x14ac:dyDescent="0.35">
      <c r="A1" s="64" t="s">
        <v>76</v>
      </c>
      <c r="B1" s="64"/>
      <c r="C1" s="64"/>
      <c r="D1" s="64"/>
      <c r="E1" s="64"/>
      <c r="G1">
        <v>1.3</v>
      </c>
    </row>
    <row r="2" spans="1:7" x14ac:dyDescent="0.35">
      <c r="A2" s="64"/>
      <c r="B2" s="64"/>
      <c r="C2" s="64"/>
      <c r="D2" s="64"/>
      <c r="E2" s="64"/>
      <c r="G2">
        <v>1.7</v>
      </c>
    </row>
    <row r="3" spans="1:7" x14ac:dyDescent="0.35">
      <c r="A3" s="64"/>
      <c r="B3" s="64"/>
      <c r="C3" s="64"/>
      <c r="D3" s="64"/>
      <c r="E3" s="64"/>
      <c r="G3" s="1">
        <v>2</v>
      </c>
    </row>
    <row r="4" spans="1:7" x14ac:dyDescent="0.35">
      <c r="G4">
        <v>2.2999999999999998</v>
      </c>
    </row>
    <row r="5" spans="1:7" x14ac:dyDescent="0.35">
      <c r="G5">
        <v>2.7</v>
      </c>
    </row>
    <row r="6" spans="1:7" x14ac:dyDescent="0.35">
      <c r="A6" s="10" t="s">
        <v>53</v>
      </c>
      <c r="B6" s="10" t="s">
        <v>0</v>
      </c>
      <c r="F6" s="3" t="s">
        <v>62</v>
      </c>
      <c r="G6" s="1">
        <v>3</v>
      </c>
    </row>
    <row r="7" spans="1:7" x14ac:dyDescent="0.35">
      <c r="A7" s="4" t="s">
        <v>49</v>
      </c>
      <c r="B7" s="20" t="e">
        <f>'1. Praxisleistung'!C32</f>
        <v>#VALUE!</v>
      </c>
      <c r="F7" s="1">
        <v>1</v>
      </c>
      <c r="G7">
        <v>3.3</v>
      </c>
    </row>
    <row r="8" spans="1:7" x14ac:dyDescent="0.35">
      <c r="A8" s="4" t="s">
        <v>50</v>
      </c>
      <c r="B8" s="20" t="e">
        <f>'2. Praxispräsentation'!C28</f>
        <v>#VALUE!</v>
      </c>
      <c r="F8">
        <v>1.3</v>
      </c>
      <c r="G8">
        <v>3.7</v>
      </c>
    </row>
    <row r="9" spans="1:7" s="13" customFormat="1" x14ac:dyDescent="0.35">
      <c r="A9" s="7"/>
      <c r="B9" s="7"/>
      <c r="F9">
        <v>1.7</v>
      </c>
      <c r="G9" s="25"/>
    </row>
    <row r="10" spans="1:7" customFormat="1" x14ac:dyDescent="0.35">
      <c r="A10" s="42" t="s">
        <v>57</v>
      </c>
      <c r="B10" s="42"/>
      <c r="C10" s="42"/>
      <c r="F10" s="1">
        <v>2</v>
      </c>
    </row>
    <row r="11" spans="1:7" customFormat="1" x14ac:dyDescent="0.35">
      <c r="A11" s="46" t="s">
        <v>61</v>
      </c>
      <c r="B11" s="46"/>
      <c r="C11" s="22" t="e">
        <f>(B7+B8)/2</f>
        <v>#VALUE!</v>
      </c>
      <c r="F11">
        <v>2.2999999999999998</v>
      </c>
    </row>
    <row r="12" spans="1:7" customFormat="1" x14ac:dyDescent="0.35">
      <c r="A12" s="17"/>
      <c r="B12" s="17"/>
      <c r="C12" s="8"/>
      <c r="F12">
        <v>2.7</v>
      </c>
    </row>
    <row r="13" spans="1:7" s="9" customFormat="1" x14ac:dyDescent="0.35">
      <c r="A13" s="16"/>
      <c r="B13" s="16"/>
      <c r="C13" s="8"/>
      <c r="F13" s="1">
        <v>3</v>
      </c>
    </row>
    <row r="14" spans="1:7" s="9" customFormat="1" x14ac:dyDescent="0.35">
      <c r="A14" s="47" t="s">
        <v>58</v>
      </c>
      <c r="B14" s="47"/>
      <c r="C14" s="48"/>
      <c r="F14">
        <v>3.3</v>
      </c>
    </row>
    <row r="15" spans="1:7" customFormat="1" ht="21.5" customHeight="1" x14ac:dyDescent="0.35">
      <c r="A15" s="49" t="s">
        <v>25</v>
      </c>
      <c r="B15" s="49"/>
      <c r="C15" s="19" t="e">
        <f>ROUNDDOWN(C11,1)</f>
        <v>#VALUE!</v>
      </c>
      <c r="F15">
        <v>3.7</v>
      </c>
    </row>
    <row r="16" spans="1:7" customFormat="1" ht="15" customHeight="1" x14ac:dyDescent="0.35">
      <c r="A16" s="18"/>
      <c r="B16" s="18"/>
      <c r="C16" s="19"/>
      <c r="F16" s="1">
        <v>4</v>
      </c>
    </row>
    <row r="17" spans="1:6" customFormat="1" x14ac:dyDescent="0.35">
      <c r="B17" s="3"/>
      <c r="F17" s="1">
        <v>5</v>
      </c>
    </row>
    <row r="18" spans="1:6" customFormat="1" x14ac:dyDescent="0.35">
      <c r="A18" s="42" t="s">
        <v>72</v>
      </c>
      <c r="B18" s="43"/>
      <c r="C18" s="43"/>
    </row>
    <row r="19" spans="1:6" x14ac:dyDescent="0.35">
      <c r="A19" s="63" t="s">
        <v>51</v>
      </c>
      <c r="B19" s="63"/>
      <c r="C19" s="38" t="e">
        <f>SUM(C22:C62)</f>
        <v>#VALUE!</v>
      </c>
    </row>
    <row r="21" spans="1:6" x14ac:dyDescent="0.35">
      <c r="A21" s="27" t="s">
        <v>62</v>
      </c>
      <c r="B21" s="27" t="s">
        <v>63</v>
      </c>
      <c r="C21" s="27" t="s">
        <v>0</v>
      </c>
    </row>
    <row r="22" spans="1:6" x14ac:dyDescent="0.35">
      <c r="A22" s="28">
        <v>1</v>
      </c>
      <c r="B22" s="6">
        <v>1</v>
      </c>
      <c r="C22" s="6" t="e">
        <f>IF(C15=B22,A22,0)</f>
        <v>#VALUE!</v>
      </c>
    </row>
    <row r="23" spans="1:6" x14ac:dyDescent="0.35">
      <c r="A23" s="28">
        <v>1</v>
      </c>
      <c r="B23" s="6">
        <v>1.1000000000000001</v>
      </c>
      <c r="C23" s="6" t="e">
        <f>IF(C15=B23,A23,0)</f>
        <v>#VALUE!</v>
      </c>
    </row>
    <row r="24" spans="1:6" x14ac:dyDescent="0.35">
      <c r="A24" s="29">
        <v>1.3</v>
      </c>
      <c r="B24" s="27">
        <v>1.2</v>
      </c>
      <c r="C24" s="31" t="e">
        <f>IF(C15=B24,A24,0)</f>
        <v>#VALUE!</v>
      </c>
    </row>
    <row r="25" spans="1:6" x14ac:dyDescent="0.35">
      <c r="A25" s="29">
        <v>1.3</v>
      </c>
      <c r="B25" s="27">
        <v>1.3</v>
      </c>
      <c r="C25" s="31" t="e">
        <f>IF(C15=B25,A25,0)</f>
        <v>#VALUE!</v>
      </c>
    </row>
    <row r="26" spans="1:6" x14ac:dyDescent="0.35">
      <c r="A26" s="29">
        <v>1.3</v>
      </c>
      <c r="B26" s="27">
        <v>1.4</v>
      </c>
      <c r="C26" s="31" t="e">
        <f>IF(C15=B26,A26,0)</f>
        <v>#VALUE!</v>
      </c>
    </row>
    <row r="27" spans="1:6" x14ac:dyDescent="0.35">
      <c r="A27" s="29">
        <v>1.3</v>
      </c>
      <c r="B27" s="27">
        <v>1.5</v>
      </c>
      <c r="C27" s="31" t="e">
        <f>IF(C15=B27,A27,0)</f>
        <v>#VALUE!</v>
      </c>
    </row>
    <row r="28" spans="1:6" x14ac:dyDescent="0.35">
      <c r="A28" s="28">
        <v>1.7</v>
      </c>
      <c r="B28" s="6">
        <v>1.6</v>
      </c>
      <c r="C28" s="6" t="e">
        <f>IF(C15=B28,A28,0)</f>
        <v>#VALUE!</v>
      </c>
    </row>
    <row r="29" spans="1:6" x14ac:dyDescent="0.35">
      <c r="A29" s="28">
        <v>1.7</v>
      </c>
      <c r="B29" s="6">
        <v>1.7</v>
      </c>
      <c r="C29" s="6" t="e">
        <f>IF(C15=B29,A29,0)</f>
        <v>#VALUE!</v>
      </c>
    </row>
    <row r="30" spans="1:6" x14ac:dyDescent="0.35">
      <c r="A30" s="28">
        <v>1.7</v>
      </c>
      <c r="B30" s="6">
        <v>1.8</v>
      </c>
      <c r="C30" s="6" t="e">
        <f>IF(C15=B30,A30,0)</f>
        <v>#VALUE!</v>
      </c>
    </row>
    <row r="31" spans="1:6" x14ac:dyDescent="0.35">
      <c r="A31" s="29">
        <v>2</v>
      </c>
      <c r="B31" s="27">
        <v>1.9</v>
      </c>
      <c r="C31" s="31" t="e">
        <f>IF(C15=B31,A31,0)</f>
        <v>#VALUE!</v>
      </c>
    </row>
    <row r="32" spans="1:6" x14ac:dyDescent="0.35">
      <c r="A32" s="29">
        <v>2</v>
      </c>
      <c r="B32" s="27">
        <v>2</v>
      </c>
      <c r="C32" s="31" t="e">
        <f>IF(C15=B32,A32,0)</f>
        <v>#VALUE!</v>
      </c>
    </row>
    <row r="33" spans="1:3" x14ac:dyDescent="0.35">
      <c r="A33" s="29">
        <v>2</v>
      </c>
      <c r="B33" s="27">
        <v>2.1</v>
      </c>
      <c r="C33" s="31" t="e">
        <f>IF(C15=B33,A33,0)</f>
        <v>#VALUE!</v>
      </c>
    </row>
    <row r="34" spans="1:3" x14ac:dyDescent="0.35">
      <c r="A34" s="28">
        <v>2.2999999999999998</v>
      </c>
      <c r="B34" s="6">
        <v>2.2000000000000002</v>
      </c>
      <c r="C34" s="6" t="e">
        <f>IF(C15=B34,A34,0)</f>
        <v>#VALUE!</v>
      </c>
    </row>
    <row r="35" spans="1:3" x14ac:dyDescent="0.35">
      <c r="A35" s="28">
        <v>2.2999999999999998</v>
      </c>
      <c r="B35" s="6">
        <v>2.2999999999999998</v>
      </c>
      <c r="C35" s="6" t="e">
        <f>IF(C15=B35,A35,0)</f>
        <v>#VALUE!</v>
      </c>
    </row>
    <row r="36" spans="1:3" x14ac:dyDescent="0.35">
      <c r="A36" s="28">
        <v>2.2999999999999998</v>
      </c>
      <c r="B36" s="6">
        <v>2.4</v>
      </c>
      <c r="C36" s="6" t="e">
        <f>IF(C15=B36,A36,0)</f>
        <v>#VALUE!</v>
      </c>
    </row>
    <row r="37" spans="1:3" x14ac:dyDescent="0.35">
      <c r="A37" s="28">
        <v>2.2999999999999998</v>
      </c>
      <c r="B37" s="6">
        <v>2.5</v>
      </c>
      <c r="C37" s="6" t="e">
        <f>IF(C15=B37,A37,0)</f>
        <v>#VALUE!</v>
      </c>
    </row>
    <row r="38" spans="1:3" x14ac:dyDescent="0.35">
      <c r="A38" s="29">
        <v>2.7</v>
      </c>
      <c r="B38" s="27">
        <v>2.6</v>
      </c>
      <c r="C38" s="31" t="e">
        <f>IF(C15=B38,A38,0)</f>
        <v>#VALUE!</v>
      </c>
    </row>
    <row r="39" spans="1:3" x14ac:dyDescent="0.35">
      <c r="A39" s="29">
        <v>2.7</v>
      </c>
      <c r="B39" s="27">
        <v>2.7</v>
      </c>
      <c r="C39" s="31" t="e">
        <f>IF(C15=B39,A39,0)</f>
        <v>#VALUE!</v>
      </c>
    </row>
    <row r="40" spans="1:3" x14ac:dyDescent="0.35">
      <c r="A40" s="29">
        <v>2.7</v>
      </c>
      <c r="B40" s="27">
        <v>2.8</v>
      </c>
      <c r="C40" s="31" t="e">
        <f>IF(C15=B40,A40,0)</f>
        <v>#VALUE!</v>
      </c>
    </row>
    <row r="41" spans="1:3" x14ac:dyDescent="0.35">
      <c r="A41" s="28">
        <v>3</v>
      </c>
      <c r="B41" s="6">
        <v>2.9</v>
      </c>
      <c r="C41" s="6" t="e">
        <f>IF(C15=B41,A41,0)</f>
        <v>#VALUE!</v>
      </c>
    </row>
    <row r="42" spans="1:3" x14ac:dyDescent="0.35">
      <c r="A42" s="28">
        <v>3</v>
      </c>
      <c r="B42" s="6">
        <v>3</v>
      </c>
      <c r="C42" s="6" t="e">
        <f>IF(C15=B42,A42,0)</f>
        <v>#VALUE!</v>
      </c>
    </row>
    <row r="43" spans="1:3" x14ac:dyDescent="0.35">
      <c r="A43" s="28">
        <v>3</v>
      </c>
      <c r="B43" s="6">
        <v>3.1</v>
      </c>
      <c r="C43" s="6" t="e">
        <f>IF(C15=B43,A43,0)</f>
        <v>#VALUE!</v>
      </c>
    </row>
    <row r="44" spans="1:3" x14ac:dyDescent="0.35">
      <c r="A44" s="30">
        <v>3.3</v>
      </c>
      <c r="B44" s="31">
        <v>3.2</v>
      </c>
      <c r="C44" s="31" t="e">
        <f>IF(C15=B44,A44,0)</f>
        <v>#VALUE!</v>
      </c>
    </row>
    <row r="45" spans="1:3" x14ac:dyDescent="0.35">
      <c r="A45" s="30">
        <v>3.3</v>
      </c>
      <c r="B45" s="31">
        <v>3.3</v>
      </c>
      <c r="C45" s="31" t="e">
        <f>IF(C15=B45,A45,0)</f>
        <v>#VALUE!</v>
      </c>
    </row>
    <row r="46" spans="1:3" x14ac:dyDescent="0.35">
      <c r="A46" s="30">
        <v>3.3</v>
      </c>
      <c r="B46" s="27">
        <v>3.4</v>
      </c>
      <c r="C46" s="31" t="e">
        <f>IF(C15=B46,A46,0)</f>
        <v>#VALUE!</v>
      </c>
    </row>
    <row r="47" spans="1:3" x14ac:dyDescent="0.35">
      <c r="A47" s="30">
        <v>3.3</v>
      </c>
      <c r="B47" s="27">
        <v>3.5</v>
      </c>
      <c r="C47" s="31" t="e">
        <f>IF(C15=B47,A47,0)</f>
        <v>#VALUE!</v>
      </c>
    </row>
    <row r="48" spans="1:3" x14ac:dyDescent="0.35">
      <c r="A48" s="28">
        <v>3.7</v>
      </c>
      <c r="B48" s="6">
        <v>3.6</v>
      </c>
      <c r="C48" s="6" t="e">
        <f>IF(C15=B48,A48,0)</f>
        <v>#VALUE!</v>
      </c>
    </row>
    <row r="49" spans="1:3" x14ac:dyDescent="0.35">
      <c r="A49" s="28">
        <v>3.7</v>
      </c>
      <c r="B49" s="6">
        <v>3.7</v>
      </c>
      <c r="C49" s="6" t="e">
        <f>IF(C15=B49,A49,0)</f>
        <v>#VALUE!</v>
      </c>
    </row>
    <row r="50" spans="1:3" x14ac:dyDescent="0.35">
      <c r="A50" s="28">
        <v>3.7</v>
      </c>
      <c r="B50" s="6">
        <v>3.8</v>
      </c>
      <c r="C50" s="6" t="e">
        <f>IF(C15=B50,A50,0)</f>
        <v>#VALUE!</v>
      </c>
    </row>
    <row r="51" spans="1:3" x14ac:dyDescent="0.35">
      <c r="A51" s="30">
        <v>4</v>
      </c>
      <c r="B51" s="27">
        <v>3.9</v>
      </c>
      <c r="C51" s="31" t="e">
        <f>IF(C15=B51,A51,0)</f>
        <v>#VALUE!</v>
      </c>
    </row>
    <row r="52" spans="1:3" x14ac:dyDescent="0.35">
      <c r="A52" s="30">
        <v>4</v>
      </c>
      <c r="B52" s="27">
        <v>4</v>
      </c>
      <c r="C52" s="31" t="e">
        <f>IF(C15=B52,A52,0)</f>
        <v>#VALUE!</v>
      </c>
    </row>
    <row r="53" spans="1:3" x14ac:dyDescent="0.35">
      <c r="A53" s="30">
        <v>4</v>
      </c>
      <c r="B53" s="27">
        <v>4.0999999999999996</v>
      </c>
      <c r="C53" s="31" t="e">
        <f>IF(C15=B53,A53,0)</f>
        <v>#VALUE!</v>
      </c>
    </row>
    <row r="54" spans="1:3" x14ac:dyDescent="0.35">
      <c r="A54" s="30">
        <v>4</v>
      </c>
      <c r="B54" s="27">
        <v>4.2</v>
      </c>
      <c r="C54" s="31" t="e">
        <f>IF(C15=B54,A54,0)</f>
        <v>#VALUE!</v>
      </c>
    </row>
    <row r="55" spans="1:3" x14ac:dyDescent="0.35">
      <c r="A55" s="30">
        <v>4</v>
      </c>
      <c r="B55" s="27">
        <v>4.3</v>
      </c>
      <c r="C55" s="31" t="e">
        <f>IF(C15=B55,A55,0)</f>
        <v>#VALUE!</v>
      </c>
    </row>
    <row r="56" spans="1:3" x14ac:dyDescent="0.35">
      <c r="A56" s="30">
        <v>4</v>
      </c>
      <c r="B56" s="31">
        <v>4.4000000000000004</v>
      </c>
      <c r="C56" s="31" t="e">
        <f>IF(C15=B56,A56,0)</f>
        <v>#VALUE!</v>
      </c>
    </row>
    <row r="57" spans="1:3" x14ac:dyDescent="0.35">
      <c r="A57" s="30">
        <v>4</v>
      </c>
      <c r="B57" s="31">
        <v>4.5</v>
      </c>
      <c r="C57" s="31" t="e">
        <f>IF(C15=B57,A57,0)</f>
        <v>#VALUE!</v>
      </c>
    </row>
    <row r="58" spans="1:3" x14ac:dyDescent="0.35">
      <c r="A58" s="28">
        <v>5</v>
      </c>
      <c r="B58" s="6">
        <v>4.5999999999999996</v>
      </c>
      <c r="C58" s="6" t="e">
        <f>IF(C15=B58,A58,0)</f>
        <v>#VALUE!</v>
      </c>
    </row>
    <row r="59" spans="1:3" x14ac:dyDescent="0.35">
      <c r="A59" s="28">
        <v>5</v>
      </c>
      <c r="B59" s="6">
        <v>4.7</v>
      </c>
      <c r="C59" s="6" t="e">
        <f>IF(C15=B59,A59,0)</f>
        <v>#VALUE!</v>
      </c>
    </row>
    <row r="60" spans="1:3" x14ac:dyDescent="0.35">
      <c r="A60" s="28">
        <v>5</v>
      </c>
      <c r="B60" s="6">
        <v>4.8</v>
      </c>
      <c r="C60" s="6" t="e">
        <f>IF(C15=B60,A60,0)</f>
        <v>#VALUE!</v>
      </c>
    </row>
    <row r="61" spans="1:3" x14ac:dyDescent="0.35">
      <c r="A61" s="28">
        <v>5</v>
      </c>
      <c r="B61" s="6">
        <v>4.9000000000000004</v>
      </c>
      <c r="C61" s="6" t="e">
        <f>IF(C15=B61,A61,0)</f>
        <v>#VALUE!</v>
      </c>
    </row>
    <row r="62" spans="1:3" x14ac:dyDescent="0.35">
      <c r="A62" s="28">
        <v>5</v>
      </c>
      <c r="B62" s="6">
        <v>5</v>
      </c>
      <c r="C62" s="6" t="e">
        <f>IF(C15=B62,A62,0)</f>
        <v>#VALUE!</v>
      </c>
    </row>
  </sheetData>
  <mergeCells count="7">
    <mergeCell ref="A18:C18"/>
    <mergeCell ref="A19:B19"/>
    <mergeCell ref="A1:E3"/>
    <mergeCell ref="A10:C10"/>
    <mergeCell ref="A11:B11"/>
    <mergeCell ref="A14:C14"/>
    <mergeCell ref="A15:B15"/>
  </mergeCells>
  <dataValidations count="1">
    <dataValidation type="list" allowBlank="1" showInputMessage="1" showErrorMessage="1" sqref="G1:G9" xr:uid="{E81B14D5-D011-42E9-8310-C72290DE1A64}">
      <formula1>$G$1:$G$10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Einleitung</vt:lpstr>
      <vt:lpstr>1. Praxisleistung</vt:lpstr>
      <vt:lpstr>2. Praxispräsentation</vt:lpstr>
      <vt:lpstr>3. Konzept</vt:lpstr>
      <vt:lpstr>Gesamtnote Prakt I-III</vt:lpstr>
      <vt:lpstr>Gesamtnote Prakt 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Birkner</dc:creator>
  <cp:lastModifiedBy>Birkner</cp:lastModifiedBy>
  <dcterms:created xsi:type="dcterms:W3CDTF">2022-09-07T18:44:17Z</dcterms:created>
  <dcterms:modified xsi:type="dcterms:W3CDTF">2022-09-19T04:26:02Z</dcterms:modified>
</cp:coreProperties>
</file>